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PLANEAMIENTO\Gobierno Corporativo\2021\Autoevaluación anual\SMV\"/>
    </mc:Choice>
  </mc:AlternateContent>
  <bookViews>
    <workbookView xWindow="0" yWindow="0" windowWidth="28800" windowHeight="10035" tabRatio="902" firstSheet="7" activeTab="33"/>
  </bookViews>
  <sheets>
    <sheet name="Principal" sheetId="41" r:id="rId1"/>
    <sheet name="Ayuda" sheetId="42" r:id="rId2"/>
    <sheet name="1" sheetId="1" r:id="rId3"/>
    <sheet name="2" sheetId="2" r:id="rId4"/>
    <sheet name="3" sheetId="4" r:id="rId5"/>
    <sheet name="4" sheetId="5" r:id="rId6"/>
    <sheet name="5" sheetId="44"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40" r:id="rId17"/>
    <sheet name="16" sheetId="45" r:id="rId18"/>
    <sheet name="17" sheetId="18" r:id="rId19"/>
    <sheet name="18" sheetId="19" r:id="rId20"/>
    <sheet name="19" sheetId="39"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 name="Hoja1" sheetId="38" state="hidden" r:id="rId37"/>
  </sheets>
  <externalReferences>
    <externalReference r:id="rId38"/>
  </externalReferences>
  <definedNames>
    <definedName name="_xlnm.Print_Area" localSheetId="2">'1'!$A$1:$G$30</definedName>
    <definedName name="_xlnm.Print_Area" localSheetId="11">'10'!$A$1:$N$33</definedName>
    <definedName name="_xlnm.Print_Area" localSheetId="12">'11'!$A$1:$I$12</definedName>
    <definedName name="_xlnm.Print_Area" localSheetId="13">'12'!$A$1:$K$26</definedName>
    <definedName name="_xlnm.Print_Area" localSheetId="14">'13'!$A$1:$F$23</definedName>
    <definedName name="_xlnm.Print_Area" localSheetId="15">'14'!$A$1:$F$11</definedName>
    <definedName name="_xlnm.Print_Area" localSheetId="16">'15'!$A$1:$J$44</definedName>
    <definedName name="_xlnm.Print_Area" localSheetId="17">'16'!$A$1:$I$18</definedName>
    <definedName name="_xlnm.Print_Area" localSheetId="18">'17'!$A$1:$K$20</definedName>
    <definedName name="_xlnm.Print_Area" localSheetId="19">'18'!$A$1:$E$13</definedName>
    <definedName name="_xlnm.Print_Area" localSheetId="20">'19'!$A$1:$I$20</definedName>
    <definedName name="_xlnm.Print_Area" localSheetId="3">'2'!$A$1:$G$10</definedName>
    <definedName name="_xlnm.Print_Area" localSheetId="21">'20'!$A$1:$H$47</definedName>
    <definedName name="_xlnm.Print_Area" localSheetId="22">'21'!$A$1:$M$173</definedName>
    <definedName name="_xlnm.Print_Area" localSheetId="23">'22'!$A$1:$L$73</definedName>
    <definedName name="_xlnm.Print_Area" localSheetId="24">'23'!$A$1:$J$21</definedName>
    <definedName name="_xlnm.Print_Area" localSheetId="25">'24'!$A$1:$I$39</definedName>
    <definedName name="_xlnm.Print_Area" localSheetId="26">'25'!$A$1:$I$28</definedName>
    <definedName name="_xlnm.Print_Area" localSheetId="27">'26'!$A$1:$I$20</definedName>
    <definedName name="_xlnm.Print_Area" localSheetId="28">'27'!$A$1:$K$46</definedName>
    <definedName name="_xlnm.Print_Area" localSheetId="29">'28'!$A$1:$K$43</definedName>
    <definedName name="_xlnm.Print_Area" localSheetId="30">'29'!$A$1:$G$3</definedName>
    <definedName name="_xlnm.Print_Area" localSheetId="4">'3'!$A$1:$F$11</definedName>
    <definedName name="_xlnm.Print_Area" localSheetId="31">'30'!$A$1:$K$40</definedName>
    <definedName name="_xlnm.Print_Area" localSheetId="32">'31'!$A$1:$I$8</definedName>
    <definedName name="_xlnm.Print_Area" localSheetId="5">'4'!$A$1:$H$20</definedName>
    <definedName name="_xlnm.Print_Area" localSheetId="6">'5'!$A$1:$H$16</definedName>
    <definedName name="_xlnm.Print_Area" localSheetId="7">'6'!$A$1:$G$10</definedName>
    <definedName name="_xlnm.Print_Area" localSheetId="8">'7'!$A$1:$E$8</definedName>
    <definedName name="_xlnm.Print_Area" localSheetId="9">'8'!$A$1:$E$13</definedName>
    <definedName name="_xlnm.Print_Area" localSheetId="10">'9'!$A$1:$G$14</definedName>
    <definedName name="_xlnm.Print_Area" localSheetId="0">Principal!$A$1:$G$14</definedName>
    <definedName name="_xlnm.Print_Area" localSheetId="33">SeccionC!$A$1:$J$42</definedName>
    <definedName name="Decimal_Maximo">Validacion!$E$4</definedName>
    <definedName name="Decimal_Minimo">Validacion!$E$3</definedName>
    <definedName name="Decimal2_Maximo" localSheetId="16">[1]Validacion!$G$4</definedName>
    <definedName name="Decimal2_Maximo" localSheetId="17">[1]Validacion!$G$4</definedName>
    <definedName name="Decimal2_Maximo" localSheetId="20">[1]Validacion!$G$4</definedName>
    <definedName name="Decimal2_Maximo" localSheetId="6">[1]Validacion!$G$4</definedName>
    <definedName name="Decimal2_Maximo">Validacion!$G$4</definedName>
    <definedName name="Decimal2_Minimo" localSheetId="16">[1]Validacion!$G$3</definedName>
    <definedName name="Decimal2_Minimo" localSheetId="17">[1]Validacion!$G$3</definedName>
    <definedName name="Decimal2_Minimo" localSheetId="20">[1]Validacion!$G$3</definedName>
    <definedName name="Decimal2_Minimo" localSheetId="6">[1]Validacion!$G$3</definedName>
    <definedName name="Decimal2_Minimo">Validacion!$G$3</definedName>
    <definedName name="Entero_Maximo" localSheetId="16">[1]Validacion!$C$4</definedName>
    <definedName name="Entero_Maximo" localSheetId="17">[1]Validacion!$C$4</definedName>
    <definedName name="Entero_Maximo" localSheetId="20">[1]Validacion!$C$4</definedName>
    <definedName name="Entero_Maximo" localSheetId="6">[1]Validacion!$C$4</definedName>
    <definedName name="Entero_Maximo">Validacion!$C$4</definedName>
    <definedName name="Entero_Minimo" localSheetId="16">[1]Validacion!$C$3</definedName>
    <definedName name="Entero_Minimo" localSheetId="17">[1]Validacion!$C$3</definedName>
    <definedName name="Entero_Minimo" localSheetId="20">[1]Validacion!$C$3</definedName>
    <definedName name="Entero_Minimo" localSheetId="6">[1]Validacion!$C$3</definedName>
    <definedName name="Entero_Minimo">Validacion!$C$3</definedName>
    <definedName name="Explicacion_LongMaximo" localSheetId="16">[1]Validacion!$D$4</definedName>
    <definedName name="Explicacion_LongMaximo" localSheetId="17">[1]Validacion!$D$4</definedName>
    <definedName name="Explicacion_LongMaximo" localSheetId="20">[1]Validacion!$D$4</definedName>
    <definedName name="Explicacion_LongMaximo" localSheetId="6">[1]Validacion!$D$4</definedName>
    <definedName name="Explicacion_LongMaximo">Validacion!$D$4</definedName>
    <definedName name="Explicacion_LongMinimo" localSheetId="16">[1]Validacion!$D$3</definedName>
    <definedName name="Explicacion_LongMinimo" localSheetId="17">[1]Validacion!$D$3</definedName>
    <definedName name="Explicacion_LongMinimo" localSheetId="20">[1]Validacion!$D$3</definedName>
    <definedName name="Explicacion_LongMinimo" localSheetId="6">[1]Validacion!$D$3</definedName>
    <definedName name="Explicacion_LongMinimo">Validacion!$D$3</definedName>
    <definedName name="Fecha_Maximo" localSheetId="16">[1]Validacion!$F$4</definedName>
    <definedName name="Fecha_Maximo" localSheetId="17">[1]Validacion!$F$4</definedName>
    <definedName name="Fecha_Maximo" localSheetId="20">[1]Validacion!$F$4</definedName>
    <definedName name="Fecha_Maximo" localSheetId="6">[1]Validacion!$F$4</definedName>
    <definedName name="Fecha_Maximo">Validacion!$F$4</definedName>
    <definedName name="Fecha_Minimo" localSheetId="16">[1]Validacion!$F$3</definedName>
    <definedName name="Fecha_Minimo" localSheetId="17">[1]Validacion!$F$3</definedName>
    <definedName name="Fecha_Minimo" localSheetId="20">[1]Validacion!$F$3</definedName>
    <definedName name="Fecha_Minimo" localSheetId="6">[1]Validacion!$F$3</definedName>
    <definedName name="Fecha_Minimo">Validacion!$F$3</definedName>
    <definedName name="Respuesta_SINO" localSheetId="16">[1]Validacion!$B$3:$B$4</definedName>
    <definedName name="Respuesta_SINO" localSheetId="17">[1]Validacion!$B$3:$B$4</definedName>
    <definedName name="Respuesta_SINO" localSheetId="20">[1]Validacion!$B$3:$B$4</definedName>
    <definedName name="Respuesta_SINO" localSheetId="6">[1]Validacion!$B$3:$B$4</definedName>
    <definedName name="Respuesta_SINO">Validacion!$B$3:$B$4</definedName>
  </definedNames>
  <calcPr calcId="162913"/>
</workbook>
</file>

<file path=xl/calcChain.xml><?xml version="1.0" encoding="utf-8"?>
<calcChain xmlns="http://schemas.openxmlformats.org/spreadsheetml/2006/main">
  <c r="L13" i="45" l="1"/>
  <c r="V8" i="45"/>
  <c r="L8" i="45"/>
  <c r="K8" i="45"/>
  <c r="V7" i="45"/>
  <c r="L7" i="45"/>
  <c r="K7" i="45"/>
  <c r="V6" i="45"/>
  <c r="L6" i="45"/>
  <c r="K6" i="45"/>
  <c r="V5" i="45"/>
  <c r="L5" i="45"/>
  <c r="K5" i="45"/>
  <c r="L1" i="45"/>
  <c r="V6" i="44"/>
  <c r="K6" i="44"/>
  <c r="J6" i="44"/>
  <c r="V5" i="44"/>
  <c r="K5" i="44"/>
  <c r="J5" i="44"/>
  <c r="K1" i="44"/>
  <c r="I5" i="41"/>
  <c r="I7" i="41"/>
  <c r="I9" i="41"/>
  <c r="I11" i="41"/>
  <c r="I13" i="41"/>
  <c r="Q17" i="41"/>
  <c r="G18" i="41"/>
  <c r="Q18" i="41"/>
  <c r="G19" i="41"/>
  <c r="Q19" i="41"/>
  <c r="G20" i="41"/>
  <c r="Q20" i="41"/>
  <c r="G21" i="41"/>
  <c r="Q21" i="41"/>
  <c r="G22" i="41"/>
  <c r="Q22" i="41"/>
  <c r="G23" i="41"/>
  <c r="Q23" i="41"/>
  <c r="G24" i="41"/>
  <c r="Q24" i="41"/>
  <c r="G26" i="41"/>
  <c r="Q26" i="41"/>
  <c r="G27" i="41"/>
  <c r="Q27" i="41"/>
  <c r="G28" i="41"/>
  <c r="Q28" i="41"/>
  <c r="G29" i="41"/>
  <c r="G30" i="41"/>
  <c r="Q30" i="41"/>
  <c r="G31" i="41"/>
  <c r="G32" i="41"/>
  <c r="Q32" i="41"/>
  <c r="Q33" i="41"/>
  <c r="G34" i="41"/>
  <c r="G35" i="41"/>
  <c r="V37" i="40"/>
  <c r="M37" i="40"/>
  <c r="L37" i="40"/>
  <c r="M33" i="40"/>
  <c r="M28" i="40"/>
  <c r="V6" i="40"/>
  <c r="U3" i="40" s="1"/>
  <c r="M6" i="40"/>
  <c r="L6" i="40"/>
  <c r="L20" i="39"/>
  <c r="V17" i="39"/>
  <c r="L17" i="39"/>
  <c r="K17" i="39"/>
  <c r="V16" i="39"/>
  <c r="L16" i="39"/>
  <c r="K16" i="39"/>
  <c r="V5" i="39"/>
  <c r="L5" i="39"/>
  <c r="K5" i="39"/>
  <c r="L1" i="39"/>
  <c r="U3" i="39" l="1"/>
  <c r="U3" i="45"/>
  <c r="U3" i="44"/>
  <c r="C7" i="38"/>
  <c r="C4" i="38"/>
  <c r="C5" i="38" s="1"/>
  <c r="C9" i="38" s="1"/>
  <c r="C8" i="38" l="1"/>
  <c r="N16" i="29"/>
  <c r="N6" i="28"/>
  <c r="K31" i="21" l="1"/>
  <c r="K30" i="21"/>
  <c r="K40" i="21"/>
  <c r="K39" i="21"/>
  <c r="Q17" i="11"/>
  <c r="Q18" i="11"/>
  <c r="Q9" i="11"/>
  <c r="K1" i="21" l="1"/>
  <c r="J4" i="21"/>
  <c r="K4" i="21"/>
  <c r="V4" i="21"/>
  <c r="J8" i="21"/>
  <c r="K8" i="21"/>
  <c r="V8" i="21"/>
  <c r="J35" i="21"/>
  <c r="K35" i="21"/>
  <c r="V35" i="21"/>
  <c r="J36" i="21"/>
  <c r="K36" i="21"/>
  <c r="V36" i="21"/>
  <c r="U2" i="21" l="1"/>
  <c r="I4" i="14"/>
  <c r="I14" i="14"/>
  <c r="I13" i="14"/>
  <c r="N26" i="13"/>
  <c r="N17" i="13"/>
  <c r="N4" i="13"/>
  <c r="L4" i="12"/>
  <c r="Q4" i="11"/>
  <c r="J4" i="10"/>
  <c r="H5" i="9"/>
  <c r="H5" i="8"/>
  <c r="H4" i="8"/>
  <c r="J4" i="7"/>
  <c r="K18" i="5"/>
  <c r="K4" i="5"/>
  <c r="I5" i="4"/>
  <c r="I4" i="4"/>
  <c r="J5" i="2"/>
  <c r="J4" i="2"/>
  <c r="J30" i="1"/>
  <c r="J13" i="1"/>
  <c r="J9" i="1"/>
  <c r="L4" i="32"/>
  <c r="N31" i="31"/>
  <c r="N4" i="31"/>
  <c r="N34" i="29"/>
  <c r="N5" i="29"/>
  <c r="N40" i="28"/>
  <c r="N25" i="28"/>
  <c r="N24" i="28"/>
  <c r="N4" i="28"/>
  <c r="L20" i="27"/>
  <c r="L5" i="27"/>
  <c r="L6" i="27"/>
  <c r="L4" i="27"/>
  <c r="L28" i="26"/>
  <c r="L13" i="26"/>
  <c r="L12" i="26"/>
  <c r="L6" i="26"/>
  <c r="L5" i="26"/>
  <c r="L5" i="25"/>
  <c r="L6" i="25"/>
  <c r="L7" i="25"/>
  <c r="L8" i="25"/>
  <c r="L9" i="25"/>
  <c r="L4" i="25"/>
  <c r="M5" i="24"/>
  <c r="M4" i="24"/>
  <c r="O44" i="23"/>
  <c r="O45" i="23"/>
  <c r="O43" i="23"/>
  <c r="O39" i="23"/>
  <c r="O38" i="23"/>
  <c r="O15" i="23"/>
  <c r="O14" i="23"/>
  <c r="O4" i="23"/>
  <c r="P15" i="22"/>
  <c r="P11" i="22"/>
  <c r="P5" i="22"/>
  <c r="P6" i="22"/>
  <c r="P7" i="22"/>
  <c r="P4" i="22"/>
  <c r="H4" i="19"/>
  <c r="N6" i="18"/>
  <c r="N5" i="18"/>
  <c r="N4" i="18"/>
  <c r="I5" i="15" l="1"/>
  <c r="I4" i="15"/>
  <c r="I23" i="14"/>
  <c r="I22" i="14"/>
  <c r="Q28" i="11"/>
  <c r="V4" i="32" l="1"/>
  <c r="V31" i="31"/>
  <c r="V4" i="31"/>
  <c r="V34" i="29"/>
  <c r="V5" i="29"/>
  <c r="V25" i="28"/>
  <c r="V24" i="28"/>
  <c r="V4" i="28"/>
  <c r="V20" i="27"/>
  <c r="V5" i="27"/>
  <c r="V6" i="27"/>
  <c r="V4" i="27"/>
  <c r="V28" i="26"/>
  <c r="V13" i="26"/>
  <c r="V12" i="26"/>
  <c r="V6" i="26"/>
  <c r="V5" i="26"/>
  <c r="V9" i="25"/>
  <c r="V5" i="25"/>
  <c r="V6" i="25"/>
  <c r="V7" i="25"/>
  <c r="V8" i="25"/>
  <c r="V4" i="25"/>
  <c r="V5" i="24"/>
  <c r="V4" i="24"/>
  <c r="V43" i="23"/>
  <c r="V39" i="23"/>
  <c r="V38" i="23"/>
  <c r="V15" i="23"/>
  <c r="V14" i="23"/>
  <c r="V4" i="23"/>
  <c r="V15" i="22"/>
  <c r="V11" i="22"/>
  <c r="V5" i="22"/>
  <c r="V6" i="22"/>
  <c r="V7" i="22"/>
  <c r="V4" i="22"/>
  <c r="V4" i="19"/>
  <c r="V5" i="18"/>
  <c r="V6" i="18"/>
  <c r="V4" i="18"/>
  <c r="V5" i="15"/>
  <c r="V4" i="15"/>
  <c r="V22" i="14"/>
  <c r="V14" i="14"/>
  <c r="V13" i="14"/>
  <c r="V4" i="14"/>
  <c r="V26" i="13"/>
  <c r="V17" i="13"/>
  <c r="V4" i="13"/>
  <c r="V28" i="11"/>
  <c r="V4" i="11"/>
  <c r="V4" i="10"/>
  <c r="V5" i="9"/>
  <c r="V5" i="8"/>
  <c r="V4" i="8"/>
  <c r="V4" i="7"/>
  <c r="V18" i="5"/>
  <c r="V4" i="5"/>
  <c r="V5" i="4"/>
  <c r="V4" i="4"/>
  <c r="V5" i="2"/>
  <c r="V4" i="2"/>
  <c r="V13" i="1"/>
  <c r="V9" i="1"/>
  <c r="V4" i="12"/>
  <c r="U2" i="32" l="1"/>
  <c r="U2" i="31"/>
  <c r="U2" i="29"/>
  <c r="U2" i="25"/>
  <c r="U2" i="19"/>
  <c r="U2" i="18"/>
  <c r="U2" i="15"/>
  <c r="U2" i="12"/>
  <c r="U2" i="10"/>
  <c r="U2" i="8"/>
  <c r="U2" i="7"/>
  <c r="U2" i="5"/>
  <c r="U2" i="9"/>
  <c r="U2" i="2"/>
  <c r="U2" i="28" l="1"/>
  <c r="U2" i="27"/>
  <c r="U2" i="26"/>
  <c r="U2" i="24"/>
  <c r="U2" i="23"/>
  <c r="U2" i="22"/>
  <c r="U2" i="14"/>
  <c r="U2" i="13"/>
  <c r="U2" i="11"/>
  <c r="U2" i="4"/>
  <c r="U2" i="1"/>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5" i="36"/>
  <c r="AC196" i="36"/>
  <c r="AC197"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H1" i="19"/>
  <c r="N1" i="18"/>
  <c r="I1" i="15"/>
  <c r="I1" i="14"/>
  <c r="N1" i="13"/>
  <c r="L1" i="12"/>
  <c r="Q1" i="11"/>
  <c r="J1" i="10"/>
  <c r="H1" i="8"/>
  <c r="J1" i="7"/>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3" i="1" l="1"/>
  <c r="J24" i="1"/>
  <c r="Q33" i="11" l="1"/>
  <c r="Q32" i="11"/>
  <c r="P169" i="22"/>
  <c r="P166" i="22"/>
  <c r="P148" i="22"/>
  <c r="P145" i="22"/>
  <c r="P114" i="22"/>
  <c r="P111" i="22"/>
  <c r="P81" i="22"/>
  <c r="P78" i="22"/>
  <c r="P40" i="22"/>
  <c r="P37" i="22"/>
  <c r="J21" i="1" l="1"/>
  <c r="J16" i="1"/>
  <c r="M31" i="31" l="1"/>
  <c r="M4" i="31"/>
  <c r="M34" i="29"/>
  <c r="M5" i="29"/>
  <c r="M4" i="28"/>
  <c r="M25" i="28"/>
  <c r="M24" i="28"/>
  <c r="M40" i="28"/>
  <c r="K20" i="27"/>
  <c r="K5" i="27"/>
  <c r="K6" i="27"/>
  <c r="K28" i="26"/>
  <c r="K13" i="26"/>
  <c r="K12" i="26"/>
  <c r="K6" i="26"/>
  <c r="K9" i="25"/>
  <c r="K5" i="25"/>
  <c r="K6" i="25"/>
  <c r="K7" i="25"/>
  <c r="K8" i="25"/>
  <c r="L5" i="24"/>
  <c r="L4" i="24"/>
  <c r="N4" i="23"/>
  <c r="N15" i="23"/>
  <c r="N14" i="23"/>
  <c r="N39" i="23"/>
  <c r="N38" i="23"/>
  <c r="N44" i="23"/>
  <c r="N45" i="23"/>
  <c r="N43" i="23"/>
  <c r="O15" i="22"/>
  <c r="O11" i="22"/>
  <c r="O5" i="22"/>
  <c r="O6" i="22"/>
  <c r="O7" i="22"/>
  <c r="O4" i="22"/>
  <c r="M5" i="18"/>
  <c r="M6" i="18"/>
  <c r="M4" i="18"/>
  <c r="H5" i="15"/>
  <c r="H14" i="14"/>
  <c r="H23" i="14"/>
  <c r="H22" i="14"/>
  <c r="H13" i="14"/>
  <c r="M26" i="13"/>
  <c r="M17" i="13"/>
  <c r="M4" i="13"/>
  <c r="P4" i="11"/>
  <c r="P28" i="11"/>
  <c r="I4" i="10"/>
  <c r="G5" i="8"/>
  <c r="G4" i="8"/>
  <c r="I4" i="7"/>
  <c r="J18" i="5"/>
  <c r="H5" i="4"/>
  <c r="H4" i="4"/>
  <c r="J4" i="5"/>
  <c r="G5" i="9"/>
  <c r="K4" i="12"/>
  <c r="H4" i="14"/>
  <c r="H4" i="15"/>
  <c r="G4" i="19"/>
  <c r="K4" i="25"/>
  <c r="K5" i="26"/>
  <c r="K4" i="27"/>
  <c r="K4" i="32"/>
  <c r="K14" i="5"/>
  <c r="I30" i="1"/>
  <c r="I13" i="1"/>
  <c r="I9" i="1"/>
  <c r="I5" i="2" l="1"/>
  <c r="I4" i="2"/>
  <c r="L8" i="12" l="1"/>
  <c r="H8" i="8"/>
  <c r="H7" i="8"/>
  <c r="L6" i="32" l="1"/>
  <c r="N34" i="31"/>
  <c r="I3" i="30"/>
  <c r="N29" i="29"/>
  <c r="N28" i="29"/>
  <c r="N27" i="29"/>
  <c r="N26" i="29"/>
  <c r="N25" i="29"/>
  <c r="N24" i="29"/>
  <c r="N23" i="29"/>
  <c r="N22" i="29"/>
  <c r="N21" i="29"/>
  <c r="N12" i="29"/>
  <c r="N11" i="29"/>
  <c r="N10" i="29"/>
  <c r="N9" i="29"/>
  <c r="N8" i="29"/>
  <c r="N42" i="28"/>
  <c r="N20" i="28"/>
  <c r="N14" i="28"/>
  <c r="N11" i="28"/>
  <c r="L14" i="27"/>
  <c r="L8" i="27"/>
  <c r="L15" i="26"/>
  <c r="L8" i="26"/>
  <c r="L39" i="25"/>
  <c r="M21" i="24"/>
  <c r="O32" i="23"/>
  <c r="O22" i="23"/>
  <c r="O21" i="23"/>
  <c r="O20" i="23"/>
  <c r="P19" i="22"/>
  <c r="P18" i="22"/>
  <c r="H12" i="19"/>
  <c r="H11" i="19"/>
  <c r="H10" i="19"/>
  <c r="H9" i="19"/>
  <c r="H8" i="19"/>
  <c r="N13" i="18"/>
  <c r="N10" i="18"/>
  <c r="N8" i="18"/>
  <c r="I9" i="14"/>
  <c r="I8" i="14"/>
  <c r="I7" i="14"/>
  <c r="N21" i="13"/>
  <c r="N20" i="13"/>
  <c r="L12" i="12"/>
  <c r="J13" i="10"/>
  <c r="J12" i="10"/>
  <c r="J11" i="10"/>
  <c r="J10" i="10"/>
  <c r="J9" i="10"/>
  <c r="H9" i="9"/>
  <c r="H10" i="9"/>
  <c r="H11" i="9"/>
  <c r="H12" i="9"/>
  <c r="H13" i="9"/>
  <c r="J9" i="7"/>
  <c r="J8" i="7"/>
  <c r="J7" i="7"/>
  <c r="I10" i="4"/>
  <c r="I9" i="4"/>
</calcChain>
</file>

<file path=xl/sharedStrings.xml><?xml version="1.0" encoding="utf-8"?>
<sst xmlns="http://schemas.openxmlformats.org/spreadsheetml/2006/main" count="1862" uniqueCount="896">
  <si>
    <t>Pregunta I.1</t>
  </si>
  <si>
    <t>Si</t>
  </si>
  <si>
    <t>No</t>
  </si>
  <si>
    <t>Explicación:</t>
  </si>
  <si>
    <t>Pregunta I.2</t>
  </si>
  <si>
    <t>¿La sociedad promueve únicamente la existencia
de clases de acciones con derecho a voto?</t>
  </si>
  <si>
    <t>a. Sobre el capital de la sociedad, especifique:</t>
  </si>
  <si>
    <t>¿La sociedad promueve únicamente la existencia de clases de acciones con derecho a voto?</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</si>
  <si>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</si>
  <si>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</si>
  <si>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</si>
  <si>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</si>
  <si>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</si>
  <si>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b. En caso la sociedad cuente con más de una clase de acciones, especifique:</t>
  </si>
  <si>
    <t>Clase</t>
  </si>
  <si>
    <t>Valor nominal</t>
  </si>
  <si>
    <t>Derechos(*)</t>
  </si>
  <si>
    <t>(*) En este campo deberá indicarse los derechos particulares de la clase que lo distinguen de las demás.</t>
  </si>
  <si>
    <t>Pregunta I.3</t>
  </si>
  <si>
    <t xml:space="preserve">En caso la sociedad cuente con acciones de inversión, ¿La sociedad promueve una política de redención o canje voluntario de acciones de inversión por acciones ordinarias? </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</si>
  <si>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</si>
  <si>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</si>
  <si>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</si>
  <si>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</si>
  <si>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</si>
  <si>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</si>
  <si>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Otros / Detalle (en días)</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</si>
  <si>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</si>
  <si>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</si>
  <si>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</si>
  <si>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</si>
  <si>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</si>
  <si>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</si>
  <si>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</si>
  <si>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</si>
  <si>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</si>
  <si>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</si>
  <si>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</si>
  <si>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</si>
  <si>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</si>
  <si>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</si>
  <si>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</si>
  <si>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</si>
  <si>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</si>
  <si>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</si>
  <si>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</si>
  <si>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</si>
  <si>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</si>
  <si>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</si>
  <si>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</si>
  <si>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</si>
  <si>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</si>
  <si>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</si>
  <si>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</si>
  <si>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Pregunta III.4</t>
  </si>
  <si>
    <t>Principio 17: Deberes y derechos de los miembros del Directorio</t>
  </si>
  <si>
    <t>Pregunta III.5</t>
  </si>
  <si>
    <t>Principio 18: Reglamento de Directorio</t>
  </si>
  <si>
    <t>Pregunta III.6</t>
  </si>
  <si>
    <t>Principio 19: Directores Independientes</t>
  </si>
  <si>
    <t>Pregunta III.7</t>
  </si>
  <si>
    <t>Pregunta III.8</t>
  </si>
  <si>
    <t>Principio 20: Operatividad del Directorio</t>
  </si>
  <si>
    <t>Pregunta III.9</t>
  </si>
  <si>
    <t>Pregunta III.10</t>
  </si>
  <si>
    <t>Pregunta III.11</t>
  </si>
  <si>
    <t>Principio 21: Comités especiales</t>
  </si>
  <si>
    <t>Pregunta III.12</t>
  </si>
  <si>
    <t>Pregunta III.14</t>
  </si>
  <si>
    <t>Principio 22: Código de Ética y conflictos de interés</t>
  </si>
  <si>
    <t>Pregunta III.15</t>
  </si>
  <si>
    <t>Pregunta III.16 / Cumplimiento</t>
  </si>
  <si>
    <t>Pregunta III.17</t>
  </si>
  <si>
    <t>Pregunta III.18</t>
  </si>
  <si>
    <t>Principio 23: Operaciones con partes vinculadas</t>
  </si>
  <si>
    <t>Pregunta III.19</t>
  </si>
  <si>
    <t>Principio 24: Funciones de la Alta Gerencia</t>
  </si>
  <si>
    <t>Pregunta III.20 / Cumplimiento</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</si>
  <si>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</si>
  <si>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</si>
  <si>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</si>
  <si>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</si>
  <si>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</si>
  <si>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</si>
  <si>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</si>
  <si>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</si>
  <si>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</si>
  <si>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</si>
  <si>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</si>
  <si>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</si>
  <si>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</si>
  <si>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</si>
  <si>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</si>
  <si>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</si>
  <si>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</si>
  <si>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</si>
  <si>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</si>
  <si>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</si>
  <si>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</si>
  <si>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</si>
  <si>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</si>
  <si>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</si>
  <si>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</si>
  <si>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</si>
  <si>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a.   ¿La sociedad tiene como política que las propuestas del Directorio referidas a operaciones corporativas que puedan afectar el derecho de no dilución de los accionistas (i.e, fusiones, escisiones, ampliaciones de capital, entre otras) sean explicadas previamente por dicho órgano en un informe detallado con la opinión independiente de un asesor externo de reconocida solvencia profesional nombrado por el Directorio?.</t>
  </si>
  <si>
    <t>b.   ¿La sociedad tiene como política poner los referidos informes a disposición de los accionistas?</t>
  </si>
  <si>
    <r>
      <t>En caso de haberse producido en la sociedad durante el ejercicio, operaciones corporativas bajo el alcance del literal a) de la pregunta I.5, y de contar la sociedad con Directores Independientes</t>
    </r>
    <r>
      <rPr>
        <vertAlign val="superscript"/>
        <sz val="10"/>
        <color theme="1"/>
        <rFont val="Arial"/>
        <family val="2"/>
      </rPr>
      <t>(*)</t>
    </r>
    <r>
      <rPr>
        <sz val="10"/>
        <color theme="1"/>
        <rFont val="Arial"/>
        <family val="2"/>
      </rPr>
      <t>, precisar si en todos los casos:</t>
    </r>
  </si>
  <si>
    <t>a.   ¿La sociedad establece en sus documentos societarios la forma de representación de las acciones y el responsable del registro en la matrícula de acciones?</t>
  </si>
  <si>
    <t>b.   ¿La matrícula de acciones se mantiene permanentemente actualizada?</t>
  </si>
  <si>
    <t xml:space="preserve">Pregunta I.6 </t>
  </si>
  <si>
    <t>¿La sociedad determina los responsables o medios para que los accionistas reciban y requieran información oportuna, confiable y veraz?</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</si>
  <si>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</si>
  <si>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Medios de comunicación</t>
  </si>
  <si>
    <t xml:space="preserve">Reciben información </t>
  </si>
  <si>
    <t xml:space="preserve">Solicitan información </t>
  </si>
  <si>
    <t>Correo electrónico</t>
  </si>
  <si>
    <t>Vía telefónica</t>
  </si>
  <si>
    <t>Página web corporativa</t>
  </si>
  <si>
    <t>Correo postal</t>
  </si>
  <si>
    <t>Reuniones informativas</t>
  </si>
  <si>
    <t>Otros / Detalle</t>
  </si>
  <si>
    <r>
      <t>b.</t>
    </r>
    <r>
      <rPr>
        <sz val="7"/>
        <color theme="1"/>
        <rFont val="Times New Roman"/>
        <family val="1"/>
      </rPr>
      <t xml:space="preserve">      </t>
    </r>
    <r>
      <rPr>
        <sz val="10"/>
        <color theme="1"/>
        <rFont val="Arial"/>
        <family val="2"/>
      </rPr>
      <t>¿La sociedad cuenta con un plazo máximo para responder las solicitudes de información presentadas por los accionistas?. De ser afirmativa su respuesta, precise dicho plazo:</t>
    </r>
  </si>
  <si>
    <t xml:space="preserve">Plazo máximo (días) </t>
  </si>
  <si>
    <t>¿La sociedad cuenta con mecanismos para que los accionistas expresen su opinión sobre el desarrollo de la misma?</t>
  </si>
  <si>
    <t>De ser afirmativa su respuesta, detalle los mecanismos establecidos con que cuenta la sociedad para que los accionistas expresen su opinión sobre el desarrollo de la misma.</t>
  </si>
  <si>
    <r>
      <t>a.</t>
    </r>
    <r>
      <rPr>
        <i/>
        <sz val="7"/>
        <color theme="1"/>
        <rFont val="Times New Roman"/>
        <family val="1"/>
      </rPr>
      <t xml:space="preserve">   </t>
    </r>
    <r>
      <rPr>
        <i/>
        <sz val="10"/>
        <color theme="1"/>
        <rFont val="Arial"/>
        <family val="2"/>
      </rPr>
      <t>¿El cumplimiento de la política de dividendos se encuentra sujeto a evaluaciones de periodicidad definida?</t>
    </r>
  </si>
  <si>
    <r>
      <t>b.</t>
    </r>
    <r>
      <rPr>
        <i/>
        <sz val="7"/>
        <color theme="1"/>
        <rFont val="Times New Roman"/>
        <family val="1"/>
      </rPr>
      <t xml:space="preserve">   </t>
    </r>
    <r>
      <rPr>
        <i/>
        <sz val="10"/>
        <color theme="1"/>
        <rFont val="Arial"/>
        <family val="2"/>
      </rPr>
      <t>¿La política de dividendos es puesta en conocimiento de los accionistas, entre otros medios, mediante su página web corporativa?</t>
    </r>
  </si>
  <si>
    <r>
      <t>a.</t>
    </r>
    <r>
      <rPr>
        <sz val="7"/>
        <color theme="1"/>
        <rFont val="Times New Roman"/>
        <family val="1"/>
      </rPr>
      <t xml:space="preserve">      </t>
    </r>
    <r>
      <rPr>
        <sz val="10"/>
        <color theme="1"/>
        <rFont val="Arial"/>
        <family val="2"/>
      </rPr>
      <t>Indique la política de dividendos de la sociedad aplicable al ejercicio.</t>
    </r>
  </si>
  <si>
    <t>Fecha de aprobación</t>
  </si>
  <si>
    <t>Política de dividendos</t>
  </si>
  <si>
    <r>
      <t>b.</t>
    </r>
    <r>
      <rPr>
        <sz val="7"/>
        <color theme="1"/>
        <rFont val="Times New Roman"/>
        <family val="1"/>
      </rPr>
      <t xml:space="preserve">      </t>
    </r>
    <r>
      <rPr>
        <sz val="10"/>
        <color theme="1"/>
        <rFont val="Arial"/>
        <family val="2"/>
      </rPr>
      <t>Indique, los dividendos en efectivo y en acciones distribuidos por la sociedad en el ejercicio y en el ejercicio anterior.</t>
    </r>
  </si>
  <si>
    <t>Dividendos por acción</t>
  </si>
  <si>
    <t>Ejercicio que se reporta</t>
  </si>
  <si>
    <t>Ejercicio anterior al que se reporta</t>
  </si>
  <si>
    <t>Por acción</t>
  </si>
  <si>
    <t>En efectivo</t>
  </si>
  <si>
    <t>En acciones</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</si>
  <si>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</si>
  <si>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</si>
  <si>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</si>
  <si>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</si>
  <si>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 xml:space="preserve">Acuerdos de indemnización para ejecutivos/ funcionarios como consecuencia de cambios luego de una OPA. </t>
  </si>
  <si>
    <t>Otras de naturaleza similar/ Detalle</t>
  </si>
  <si>
    <r>
      <t>a.</t>
    </r>
    <r>
      <rPr>
        <i/>
        <sz val="7"/>
        <color theme="1"/>
        <rFont val="Times New Roman"/>
        <family val="1"/>
      </rPr>
      <t xml:space="preserve">   </t>
    </r>
    <r>
      <rPr>
        <i/>
        <sz val="10"/>
        <color theme="1"/>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</si>
  <si>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b.</t>
    </r>
    <r>
      <rPr>
        <i/>
        <sz val="7"/>
        <color theme="1"/>
        <rFont val="Times New Roman"/>
        <family val="1"/>
      </rPr>
      <t xml:space="preserve">   </t>
    </r>
    <r>
      <rPr>
        <i/>
        <sz val="10"/>
        <color theme="1"/>
        <rFont val="Arial"/>
        <family val="2"/>
      </rPr>
      <t>¿Dicha cláusula facilita que un tercero independiente resuelva las controversias, salvo el caso de reserva legal expresa ante la justicia ordinaria?</t>
    </r>
  </si>
  <si>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</si>
  <si>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</si>
  <si>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</si>
  <si>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</si>
  <si>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</si>
  <si>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Indique si las siguientes funciones son exclusivas de la JGA, en caso ser negativa su respuesta precise el órgano que las ejerce.</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</si>
  <si>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</si>
  <si>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</si>
  <si>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</si>
  <si>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</si>
  <si>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</si>
  <si>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</si>
  <si>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</si>
  <si>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</si>
  <si>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De contar con un Reglamento de la JGA precise si en él se establecen los procedimientos para:</t>
  </si>
  <si>
    <t>Convocatorias de la Junta</t>
  </si>
  <si>
    <t xml:space="preserve">Incorporar puntos de agenda por parte de los accionistas </t>
  </si>
  <si>
    <t>Brindar información adicional a los accionistas para las Juntas</t>
  </si>
  <si>
    <t>El desarrollo de las Juntas</t>
  </si>
  <si>
    <t>El nombramiento de los miembros del Directorio</t>
  </si>
  <si>
    <t>Otros relevantes/ Detalle</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</si>
  <si>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</si>
  <si>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</si>
  <si>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r>
      <t>a.</t>
    </r>
    <r>
      <rPr>
        <sz val="7"/>
        <color theme="1"/>
        <rFont val="Times New Roman"/>
        <family val="1"/>
      </rPr>
      <t xml:space="preserve">      </t>
    </r>
    <r>
      <rPr>
        <sz val="10"/>
        <color theme="1"/>
        <rFont val="Arial"/>
        <family val="2"/>
      </rPr>
      <t>Complete la siguiente información para cada una de las Juntas realizadas durante el ejercicio:</t>
    </r>
  </si>
  <si>
    <t>Fecha de la Junta</t>
  </si>
  <si>
    <t>Lugar de la Junta</t>
  </si>
  <si>
    <t>Tipo de Junta</t>
  </si>
  <si>
    <t>Junta Universal</t>
  </si>
  <si>
    <t>Participación (%) sobre el total de acciones con derecho de voto</t>
  </si>
  <si>
    <t>Especial</t>
  </si>
  <si>
    <t>General</t>
  </si>
  <si>
    <t>A través de poderes</t>
  </si>
  <si>
    <t>No ejerció su derecho de voto</t>
  </si>
  <si>
    <r>
      <t>b.</t>
    </r>
    <r>
      <rPr>
        <sz val="7"/>
        <color theme="1"/>
        <rFont val="Times New Roman"/>
        <family val="1"/>
      </rPr>
      <t xml:space="preserve">      </t>
    </r>
    <r>
      <rPr>
        <sz val="10"/>
        <color theme="1"/>
        <rFont val="Arial"/>
        <family val="2"/>
      </rPr>
      <t xml:space="preserve">¿Qué medios, además del contemplado en el artículo 43 de la Ley General de Sociedades y lo dispuesto en el Reglamento de Hechos de Importancia e Información Reservada, utilizó la sociedad para difundir las convocatorias a las Juntas durante el ejercicio?    </t>
    </r>
  </si>
  <si>
    <t>Redes Sociales</t>
  </si>
  <si>
    <t xml:space="preserve">Pregunta II.4 </t>
  </si>
  <si>
    <t>¿La sociedad pone a disposición de los accionistas toda la información relativa a los puntos contenidos en la agenda de la JGA y las propuestas de los acuerdos que se plantean adoptar (mociones)?</t>
  </si>
  <si>
    <t>En los avisos de convocatoria realizados por la sociedad durante el ejercicio:</t>
  </si>
  <si>
    <t>¿Se precisó el lugar donde se encontraba la información referida a los puntos de agenda a tratar en las Juntas?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</si>
  <si>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</si>
  <si>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</si>
  <si>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</si>
  <si>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r>
      <t>a.</t>
    </r>
    <r>
      <rPr>
        <sz val="7"/>
        <color theme="1"/>
        <rFont val="Times New Roman"/>
        <family val="1"/>
      </rPr>
      <t xml:space="preserve">      </t>
    </r>
    <r>
      <rPr>
        <sz val="10"/>
        <color theme="1"/>
        <rFont val="Arial"/>
        <family val="2"/>
      </rPr>
      <t>Indique el número de solicitudes presentadas por los accionistas durante el ejercicio para incluir puntos de agenda a discutir en la JGA, y cómo fueron resueltas:</t>
    </r>
  </si>
  <si>
    <t>Número de solicitudes</t>
  </si>
  <si>
    <t>Recibidas</t>
  </si>
  <si>
    <t>Aceptadas</t>
  </si>
  <si>
    <t>Denegadas</t>
  </si>
  <si>
    <r>
      <t>b.</t>
    </r>
    <r>
      <rPr>
        <sz val="7"/>
        <color theme="1"/>
        <rFont val="Times New Roman"/>
        <family val="1"/>
      </rPr>
      <t xml:space="preserve">      </t>
    </r>
    <r>
      <rPr>
        <sz val="10"/>
        <color theme="1"/>
        <rFont val="Arial"/>
        <family val="2"/>
      </rPr>
      <t>En caso se hayan denegado en el ejercicio solicitudes para incluir puntos de agenda a discutir en la JGA indique si la sociedad comunicó el sustento de la denegatoria a los accionistas solicitantes.</t>
    </r>
  </si>
  <si>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</si>
  <si>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</si>
  <si>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</si>
  <si>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</si>
  <si>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</si>
  <si>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</si>
  <si>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</si>
  <si>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</si>
  <si>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</si>
  <si>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</si>
  <si>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</si>
  <si>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</si>
  <si>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</si>
  <si>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</si>
  <si>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</si>
  <si>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</si>
  <si>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</si>
  <si>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</si>
  <si>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</si>
  <si>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</si>
  <si>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</si>
  <si>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En caso su respuesta sea negativa, indique si su Estatuto restringe el derecho de representación, a favor de alguna de las siguientes personas:</t>
  </si>
  <si>
    <t>De otro accionista</t>
  </si>
  <si>
    <t>De un Director</t>
  </si>
  <si>
    <t>De un gerente</t>
  </si>
  <si>
    <t xml:space="preserve">Pregunta II.10 </t>
  </si>
  <si>
    <r>
      <t>a.</t>
    </r>
    <r>
      <rPr>
        <i/>
        <sz val="7"/>
        <color theme="1"/>
        <rFont val="Times New Roman"/>
        <family val="1"/>
      </rPr>
      <t xml:space="preserve">   </t>
    </r>
    <r>
      <rPr>
        <i/>
        <sz val="10"/>
        <color theme="1"/>
        <rFont val="Arial"/>
        <family val="2"/>
      </rPr>
      <t>¿La sociedad cuenta con procedimientos en los que se detallan las condiciones, los medios y las formalidades a cumplir en las situaciones de delegación de voto?</t>
    </r>
  </si>
  <si>
    <r>
      <t>b.</t>
    </r>
    <r>
      <rPr>
        <i/>
        <sz val="7"/>
        <color theme="1"/>
        <rFont val="Times New Roman"/>
        <family val="1"/>
      </rPr>
      <t xml:space="preserve">   </t>
    </r>
    <r>
      <rPr>
        <i/>
        <sz val="10"/>
        <color theme="1"/>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</si>
  <si>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Indique los requisitos y formalidades exigidas para que un accionista pueda ser representado en una Junta:</t>
  </si>
  <si>
    <t>Formalidad (indique si la sociedad exige carta simple, carta notarial, escritura pública u otros).</t>
  </si>
  <si>
    <t>Anticipación (número de días previos a la Junta con que debe presentarse el poder).</t>
  </si>
  <si>
    <t>Costo (indique si existe un pago que exija la sociedad para estos efectos y a cuánto asciende).</t>
  </si>
  <si>
    <t xml:space="preserve">Pregunta II.11 </t>
  </si>
  <si>
    <r>
      <t>a.</t>
    </r>
    <r>
      <rPr>
        <i/>
        <sz val="7"/>
        <color theme="1"/>
        <rFont val="Times New Roman"/>
        <family val="1"/>
      </rPr>
      <t xml:space="preserve">   </t>
    </r>
    <r>
      <rPr>
        <i/>
        <sz val="10"/>
        <color theme="1"/>
        <rFont val="Arial"/>
        <family val="2"/>
      </rPr>
      <t>¿La sociedad tiene como política establecer limitaciones al porcentaje de delegación de votos a favor de los miembros del Directorio o de la Alta Gerencia?</t>
    </r>
  </si>
  <si>
    <r>
      <t>b.</t>
    </r>
    <r>
      <rPr>
        <i/>
        <sz val="7"/>
        <color theme="1"/>
        <rFont val="Times New Roman"/>
        <family val="1"/>
      </rPr>
      <t xml:space="preserve">   </t>
    </r>
    <r>
      <rPr>
        <i/>
        <sz val="10"/>
        <color theme="1"/>
        <rFont val="Arial"/>
        <family val="2"/>
      </rPr>
      <t>En los casos de delegación de votos a favor de miembros del Directorio o de la Alta Gerencia, ¿La sociedad tiene como política que los accionistas que deleguen sus votos dejen claramente establecido el sentido de estos?</t>
    </r>
  </si>
  <si>
    <t xml:space="preserve">Principio 14: Seguimiento de acuerdos de JGA </t>
  </si>
  <si>
    <t xml:space="preserve">Pregunta II.12 </t>
  </si>
  <si>
    <r>
      <t>a.</t>
    </r>
    <r>
      <rPr>
        <i/>
        <sz val="7"/>
        <color theme="1"/>
        <rFont val="Times New Roman"/>
        <family val="1"/>
      </rPr>
      <t xml:space="preserve">    </t>
    </r>
    <r>
      <rPr>
        <i/>
        <sz val="10"/>
        <color theme="1"/>
        <rFont val="Arial"/>
        <family val="2"/>
      </rPr>
      <t>¿La sociedad realiza el seguimiento de los acuerdos adoptados por la JGA?</t>
    </r>
  </si>
  <si>
    <r>
      <t>b.</t>
    </r>
    <r>
      <rPr>
        <i/>
        <sz val="7"/>
        <color theme="1"/>
        <rFont val="Times New Roman"/>
        <family val="1"/>
      </rPr>
      <t xml:space="preserve">    </t>
    </r>
    <r>
      <rPr>
        <i/>
        <sz val="10"/>
        <color theme="1"/>
        <rFont val="Arial"/>
        <family val="2"/>
      </rPr>
      <t>¿La sociedad emite reportes periódicos al Directorio y son puestos a disposición de los accionistas?</t>
    </r>
  </si>
  <si>
    <t>De ser el caso, indique cuál es el área y/o persona encargada de realizar el seguimiento de los acuerdos adoptados por la JGA. En caso sea una persona la encargada, incluir adicionalmente su cargo y área en la que labora.</t>
  </si>
  <si>
    <t>Área encargada</t>
  </si>
  <si>
    <t>Persona encargada</t>
  </si>
  <si>
    <t>Nombres y Apellidos</t>
  </si>
  <si>
    <t>Cargo</t>
  </si>
  <si>
    <t>Área</t>
  </si>
  <si>
    <t xml:space="preserve">PILAR III: EL DIRECTORIO Y LA ALTA GERENCIA </t>
  </si>
  <si>
    <t>¿El Directorio está conformado por personas con diferentes especialidades y competencias, con prestigio, ética, independencia económica, disponibilidad suficiente y otras cualidades relevantes para la sociedad, de manera que haya pluralidad de enfoques y opiniones?</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</si>
  <si>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</si>
  <si>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</si>
  <si>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r>
      <t xml:space="preserve">Formación Profesional </t>
    </r>
    <r>
      <rPr>
        <vertAlign val="superscript"/>
        <sz val="10"/>
        <color theme="1"/>
        <rFont val="Arial"/>
        <family val="2"/>
      </rPr>
      <t>(*)</t>
    </r>
  </si>
  <si>
    <t>Fecha</t>
  </si>
  <si>
    <t>Part. Accionaria (****)</t>
  </si>
  <si>
    <t>Inicio (**)</t>
  </si>
  <si>
    <t>Término (***)</t>
  </si>
  <si>
    <t>N° de acciones</t>
  </si>
  <si>
    <t>Part. (%)</t>
  </si>
  <si>
    <t>Directores (sin incluir a los independientes)</t>
  </si>
  <si>
    <t>Directores Independientes</t>
  </si>
  <si>
    <t>% del total de acciones en poder de los Directores</t>
  </si>
  <si>
    <t>Indique el número de Directores de la sociedad que se encuentran en cada uno de los rangos de edades siguientes:</t>
  </si>
  <si>
    <t xml:space="preserve">  Menor a 35</t>
  </si>
  <si>
    <t>Entre 35 a 55</t>
  </si>
  <si>
    <t xml:space="preserve"> Entre 55 a 65</t>
  </si>
  <si>
    <t xml:space="preserve">  Mayor a 65</t>
  </si>
  <si>
    <r>
      <t>b.</t>
    </r>
    <r>
      <rPr>
        <sz val="7"/>
        <color theme="1"/>
        <rFont val="Times New Roman"/>
        <family val="1"/>
      </rPr>
      <t xml:space="preserve">      </t>
    </r>
    <r>
      <rPr>
        <sz val="10"/>
        <color theme="1"/>
        <rFont val="Arial"/>
        <family val="2"/>
      </rPr>
      <t>Indique si existen requisitos específicos para ser nombrado Presidente del Directorio,  adicionales a los que se requiere para ser designado Director.</t>
    </r>
  </si>
  <si>
    <t>En caso su respuesta sea afirmativa, indique dichos requisitos.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</si>
  <si>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</si>
  <si>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</si>
  <si>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</si>
  <si>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Nombres y apellidos del Director suplente o alterno</t>
  </si>
  <si>
    <t>Inicio (*)</t>
  </si>
  <si>
    <t>Término (**)</t>
  </si>
  <si>
    <r>
      <t>b.</t>
    </r>
    <r>
      <rPr>
        <i/>
        <sz val="7"/>
        <color theme="1"/>
        <rFont val="Times New Roman"/>
        <family val="1"/>
      </rPr>
      <t xml:space="preserve">    </t>
    </r>
    <r>
      <rPr>
        <i/>
        <sz val="10"/>
        <color theme="1"/>
        <rFont val="Arial"/>
        <family val="2"/>
      </rPr>
      <t>Establecer objetivos, metas y planes de acción incluidos los presupuestos anuales y los planes de negocios.</t>
    </r>
  </si>
  <si>
    <r>
      <t>c.</t>
    </r>
    <r>
      <rPr>
        <i/>
        <sz val="7"/>
        <color theme="1"/>
        <rFont val="Times New Roman"/>
        <family val="1"/>
      </rPr>
      <t xml:space="preserve">    </t>
    </r>
    <r>
      <rPr>
        <i/>
        <sz val="10"/>
        <color theme="1"/>
        <rFont val="Arial"/>
        <family val="2"/>
      </rPr>
      <t>Controlar y supervisar la gestión y encargarse del gobierno y administración de la sociedad.</t>
    </r>
  </si>
  <si>
    <r>
      <t>d.</t>
    </r>
    <r>
      <rPr>
        <i/>
        <sz val="7"/>
        <color theme="1"/>
        <rFont val="Times New Roman"/>
        <family val="1"/>
      </rPr>
      <t xml:space="preserve">    </t>
    </r>
    <r>
      <rPr>
        <i/>
        <sz val="10"/>
        <color theme="1"/>
        <rFont val="Arial"/>
        <family val="2"/>
      </rPr>
      <t>Supervisar las prácticas de buen gobierno corporativo y establecer las políticas y medidas necesarias para su mejor aplicación.</t>
    </r>
  </si>
  <si>
    <r>
      <t>a.</t>
    </r>
    <r>
      <rPr>
        <sz val="7"/>
        <color theme="1"/>
        <rFont val="Times New Roman"/>
        <family val="1"/>
      </rPr>
      <t xml:space="preserve">      </t>
    </r>
    <r>
      <rPr>
        <sz val="10"/>
        <color theme="1"/>
        <rFont val="Arial"/>
        <family val="2"/>
      </rPr>
      <t>Detalle qué otras facultades relevantes recaen sobre el Directorio de la sociedad.</t>
    </r>
  </si>
  <si>
    <t>Indique, de ser el caso, cuáles son las principales funciones del Directorio que han sido delegadas, y el órgano que las ejerce por delegación:</t>
  </si>
  <si>
    <t>Funciones</t>
  </si>
  <si>
    <t>Órgano / Área a quien se ha delegado funciones</t>
  </si>
  <si>
    <r>
      <t>b.</t>
    </r>
    <r>
      <rPr>
        <i/>
        <sz val="7"/>
        <color theme="1"/>
        <rFont val="Times New Roman"/>
        <family val="1"/>
      </rPr>
      <t xml:space="preserve">   </t>
    </r>
    <r>
      <rPr>
        <i/>
        <sz val="10"/>
        <color theme="1"/>
        <rFont val="Arial"/>
        <family val="2"/>
      </rPr>
      <t>Participar en programas de inducción sobre sus facultades y responsabilidades y a ser informados oportunamente sobre la estructura organizativa de la sociedad.</t>
    </r>
  </si>
  <si>
    <r>
      <t>c.</t>
    </r>
    <r>
      <rPr>
        <i/>
        <sz val="7"/>
        <color theme="1"/>
        <rFont val="Times New Roman"/>
        <family val="1"/>
      </rPr>
      <t xml:space="preserve">   </t>
    </r>
    <r>
      <rPr>
        <i/>
        <sz val="10"/>
        <color theme="1"/>
        <rFont val="Arial"/>
        <family val="2"/>
      </rPr>
      <t>Percibir una retribución por la labor efectuada, que combina el reconocimiento a la experiencia profesional y dedicación hacia la sociedad con criterio de racionalidad.</t>
    </r>
  </si>
  <si>
    <r>
      <t>a.</t>
    </r>
    <r>
      <rPr>
        <sz val="7"/>
        <color theme="1"/>
        <rFont val="Times New Roman"/>
        <family val="1"/>
      </rPr>
      <t xml:space="preserve">      </t>
    </r>
    <r>
      <rPr>
        <sz val="10"/>
        <color theme="1"/>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</si>
  <si>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miembro del Directorio y/o Alta Gerencia </t>
    </r>
    <r>
      <rPr>
        <vertAlign val="superscript"/>
        <sz val="10"/>
        <color theme="1"/>
        <rFont val="Arial"/>
        <family val="2"/>
      </rPr>
      <t>(*)</t>
    </r>
    <r>
      <rPr>
        <sz val="10"/>
        <color theme="1"/>
        <rFont val="Arial"/>
        <family val="2"/>
      </rPr>
      <t>.</t>
    </r>
  </si>
  <si>
    <t>(*)  Para los fines de la vinculación se aplicarán los criterios de vinculación contenidos en el Reglamento de Propiedad Indirecta, Vinculación y Grupos Económicos.</t>
  </si>
  <si>
    <r>
      <t>b.</t>
    </r>
    <r>
      <rPr>
        <sz val="7"/>
        <color theme="1"/>
        <rFont val="Times New Roman"/>
        <family val="1"/>
      </rPr>
      <t xml:space="preserve">      </t>
    </r>
    <r>
      <rPr>
        <sz val="10"/>
        <color theme="1"/>
        <rFont val="Arial"/>
        <family val="2"/>
      </rPr>
      <t>De ser el caso, indique si la sociedad realizó programas de inducción a los nuevos miembros que hubiesen ingresado a la sociedad.</t>
    </r>
  </si>
  <si>
    <r>
      <t>c.</t>
    </r>
    <r>
      <rPr>
        <sz val="7"/>
        <color theme="1"/>
        <rFont val="Times New Roman"/>
        <family val="1"/>
      </rPr>
      <t xml:space="preserve">      </t>
    </r>
    <r>
      <rPr>
        <sz val="10"/>
        <color theme="1"/>
        <rFont val="Arial"/>
        <family val="2"/>
      </rPr>
      <t xml:space="preserve">Indique el porcentaje que representa el monto total de las retribuciones y de las bonificaciones anuales de los Directores, respecto a los ingresos brutos, según los estados financieros de la sociedad. </t>
    </r>
  </si>
  <si>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</si>
  <si>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</si>
  <si>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</si>
  <si>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</si>
  <si>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</si>
  <si>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</si>
  <si>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</si>
  <si>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</si>
  <si>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</si>
  <si>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</si>
  <si>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</si>
  <si>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</si>
  <si>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</si>
  <si>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</si>
  <si>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r>
      <t>a.</t>
    </r>
    <r>
      <rPr>
        <i/>
        <sz val="7"/>
        <color theme="1"/>
        <rFont val="Times New Roman"/>
        <family val="1"/>
      </rPr>
      <t xml:space="preserve">   </t>
    </r>
    <r>
      <rPr>
        <i/>
        <sz val="10"/>
        <color theme="1"/>
        <rFont val="Arial"/>
        <family val="2"/>
      </rPr>
      <t>¿El Directorio declara que el candidato que propone es independiente sobre la base de las indagaciones que realice y de la declaración del candidato?</t>
    </r>
  </si>
  <si>
    <r>
      <t>b.</t>
    </r>
    <r>
      <rPr>
        <i/>
        <sz val="7"/>
        <color theme="1"/>
        <rFont val="Times New Roman"/>
        <family val="1"/>
      </rPr>
      <t xml:space="preserve">   </t>
    </r>
    <r>
      <rPr>
        <i/>
        <sz val="10"/>
        <color theme="1"/>
        <rFont val="Arial"/>
        <family val="2"/>
      </rPr>
      <t>¿Los candidatos a Directores Independientes declaran su condición de independiente ante la sociedad, sus accionistas y directivos?</t>
    </r>
  </si>
  <si>
    <t>¿El Directorio cuenta con un plan de trabajo que contribuye a la eficiencia de sus funciones?</t>
  </si>
  <si>
    <t>¿La sociedad brinda a sus Directores los canales y procedimientos necesarios para que puedan participar eficazmente en las sesiones de Directorio, inclusive de manera no presencial?</t>
  </si>
  <si>
    <r>
      <t>a.</t>
    </r>
    <r>
      <rPr>
        <sz val="7"/>
        <color theme="1"/>
        <rFont val="Times New Roman"/>
        <family val="1"/>
      </rPr>
      <t xml:space="preserve">      </t>
    </r>
    <r>
      <rPr>
        <sz val="10"/>
        <color theme="1"/>
        <rFont val="Arial"/>
        <family val="2"/>
      </rPr>
      <t>Indique en relación a las sesiones del Directorio desarrolladas durante el ejercicio, lo siguiente:</t>
    </r>
  </si>
  <si>
    <t>Número de sesiones realizadas</t>
  </si>
  <si>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</si>
  <si>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</si>
  <si>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</si>
  <si>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b.</t>
    </r>
    <r>
      <rPr>
        <sz val="7"/>
        <color theme="1"/>
        <rFont val="Times New Roman"/>
        <family val="1"/>
      </rPr>
      <t xml:space="preserve">      </t>
    </r>
    <r>
      <rPr>
        <sz val="10"/>
        <color theme="1"/>
        <rFont val="Arial"/>
        <family val="2"/>
      </rPr>
      <t>Indique el porcentaje de asistencia de los Directores a las sesiones del Directorio durante el ejercicio.</t>
    </r>
  </si>
  <si>
    <t>Nombre</t>
  </si>
  <si>
    <t>% de asistencia</t>
  </si>
  <si>
    <r>
      <t>c.</t>
    </r>
    <r>
      <rPr>
        <sz val="7"/>
        <color theme="1"/>
        <rFont val="Times New Roman"/>
        <family val="1"/>
      </rPr>
      <t xml:space="preserve">      </t>
    </r>
    <r>
      <rPr>
        <sz val="10"/>
        <color theme="1"/>
        <rFont val="Arial"/>
        <family val="2"/>
      </rPr>
      <t>Indique con qué antelación a la sesión de Directorio se encuentra a disposición de los Directores toda la información referida a los asuntos a tratar en una sesión.</t>
    </r>
  </si>
  <si>
    <t xml:space="preserve">Menor a 3 días </t>
  </si>
  <si>
    <t>De 3 a 5 días</t>
  </si>
  <si>
    <t>Mayor a 5 días</t>
  </si>
  <si>
    <t>Información no confidencial</t>
  </si>
  <si>
    <t>Información confidencial</t>
  </si>
  <si>
    <r>
      <t>a.</t>
    </r>
    <r>
      <rPr>
        <i/>
        <sz val="7"/>
        <color theme="1"/>
        <rFont val="Times New Roman"/>
        <family val="1"/>
      </rPr>
      <t xml:space="preserve">    </t>
    </r>
    <r>
      <rPr>
        <i/>
        <sz val="10"/>
        <color theme="1"/>
        <rFont val="Arial"/>
        <family val="2"/>
      </rPr>
      <t>¿El Directorio evalúa, al menos una vez al año,  de manera objetiva, su desempeño como órgano colegiado y el de sus miembros?</t>
    </r>
  </si>
  <si>
    <r>
      <t>b.</t>
    </r>
    <r>
      <rPr>
        <i/>
        <sz val="7"/>
        <color theme="1"/>
        <rFont val="Times New Roman"/>
        <family val="1"/>
      </rPr>
      <t xml:space="preserve">    </t>
    </r>
    <r>
      <rPr>
        <i/>
        <sz val="10"/>
        <color theme="1"/>
        <rFont val="Arial"/>
        <family val="2"/>
      </rPr>
      <t>¿Se alterna la metodología de la autoevaluación con la evaluación realizada por asesores externos?</t>
    </r>
  </si>
  <si>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</si>
  <si>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</si>
  <si>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</si>
  <si>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En caso la respuesta a la pregunta anterior en cualquiera de los campos sea afirmativa, indicar la información siguiente para cada evaluación:</t>
  </si>
  <si>
    <t>Evaluación</t>
  </si>
  <si>
    <t>Autoevaluación</t>
  </si>
  <si>
    <t>Evaluación externa</t>
  </si>
  <si>
    <r>
      <t xml:space="preserve">Difusión </t>
    </r>
    <r>
      <rPr>
        <vertAlign val="superscript"/>
        <sz val="10"/>
        <color theme="1"/>
        <rFont val="Arial"/>
        <family val="2"/>
      </rPr>
      <t>(*)</t>
    </r>
  </si>
  <si>
    <t>Entidad encargada</t>
  </si>
  <si>
    <r>
      <t>(*)</t>
    </r>
    <r>
      <rPr>
        <vertAlign val="superscript"/>
        <sz val="8"/>
        <color theme="1"/>
        <rFont val="Arial"/>
        <family val="2"/>
      </rPr>
      <t xml:space="preserve">  </t>
    </r>
    <r>
      <rPr>
        <sz val="8"/>
        <color theme="1"/>
        <rFont val="Arial"/>
        <family val="2"/>
      </rPr>
      <t>Indicar Si o No, en caso la evaluación fue puesta en conocimiento de los accionistas.</t>
    </r>
  </si>
  <si>
    <r>
      <t>a.</t>
    </r>
    <r>
      <rPr>
        <i/>
        <sz val="7"/>
        <color theme="1"/>
        <rFont val="Times New Roman"/>
        <family val="1"/>
      </rPr>
      <t xml:space="preserve">   </t>
    </r>
    <r>
      <rPr>
        <i/>
        <sz val="10"/>
        <color theme="1"/>
        <rFont val="Arial"/>
        <family val="2"/>
      </rPr>
      <t>¿El Directorio de la sociedad conforma comités especiales que se enfocan en el análisis de aquellos aspectos más relevantes para el desempeño de la sociedad?</t>
    </r>
  </si>
  <si>
    <t xml:space="preserve"> </t>
  </si>
  <si>
    <r>
      <t>b.</t>
    </r>
    <r>
      <rPr>
        <i/>
        <sz val="7"/>
        <color theme="1"/>
        <rFont val="Times New Roman"/>
        <family val="1"/>
      </rPr>
      <t xml:space="preserve">   </t>
    </r>
    <r>
      <rPr>
        <i/>
        <sz val="10"/>
        <color theme="1"/>
        <rFont val="Arial"/>
        <family val="2"/>
      </rPr>
      <t>¿El Directorio aprueba los reglamentos que rigen a cada uno de los comités especiales que constituye?</t>
    </r>
  </si>
  <si>
    <r>
      <t>c.</t>
    </r>
    <r>
      <rPr>
        <i/>
        <sz val="7"/>
        <color theme="1"/>
        <rFont val="Times New Roman"/>
        <family val="1"/>
      </rPr>
      <t xml:space="preserve">   </t>
    </r>
    <r>
      <rPr>
        <i/>
        <sz val="10"/>
        <color theme="1"/>
        <rFont val="Arial"/>
        <family val="2"/>
      </rPr>
      <t>¿Los comités especiales están presididos por Directores Independientes?</t>
    </r>
  </si>
  <si>
    <r>
      <t>d.</t>
    </r>
    <r>
      <rPr>
        <i/>
        <sz val="7"/>
        <color theme="1"/>
        <rFont val="Times New Roman"/>
        <family val="1"/>
      </rPr>
      <t xml:space="preserve">   </t>
    </r>
    <r>
      <rPr>
        <i/>
        <sz val="10"/>
        <color theme="1"/>
        <rFont val="Arial"/>
        <family val="2"/>
      </rPr>
      <t>¿Los comités especiales tienen asignado un presupuesto?</t>
    </r>
  </si>
  <si>
    <t xml:space="preserve">Pregunta III.13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</si>
  <si>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</si>
  <si>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</si>
  <si>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</si>
  <si>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</si>
  <si>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</si>
  <si>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</si>
  <si>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</si>
  <si>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</si>
  <si>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</si>
  <si>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</si>
  <si>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</si>
  <si>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</si>
  <si>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</si>
  <si>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</si>
  <si>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</si>
  <si>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</si>
  <si>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</si>
  <si>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</si>
  <si>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¿La sociedad adopta medidas para prevenir, detectar, manejar y revelar conflictos de interés que puedan presentarse?</t>
  </si>
  <si>
    <t>Indique, de ser el caso, cuál es el área y/o persona responsable para el seguimiento y control de posibles conflictos de intereses. De ser una persona la encargada, incluir adicionalmente su cargo y área en la que labora.</t>
  </si>
  <si>
    <r>
      <t>a.</t>
    </r>
    <r>
      <rPr>
        <i/>
        <sz val="7"/>
        <color theme="1"/>
        <rFont val="Times New Roman"/>
        <family val="1"/>
      </rPr>
      <t xml:space="preserve">    </t>
    </r>
    <r>
      <rPr>
        <i/>
        <sz val="10"/>
        <color theme="1"/>
        <rFont val="Arial"/>
        <family val="2"/>
      </rPr>
      <t xml:space="preserve">¿La sociedad cuenta con un Código de Ética </t>
    </r>
    <r>
      <rPr>
        <i/>
        <vertAlign val="superscript"/>
        <sz val="10"/>
        <color theme="1"/>
        <rFont val="Arial"/>
        <family val="2"/>
      </rPr>
      <t>(*)</t>
    </r>
    <r>
      <rPr>
        <i/>
        <sz val="10"/>
        <color theme="1"/>
        <rFont val="Arial"/>
        <family val="2"/>
      </rPr>
      <t xml:space="preserve"> cuyo cumplimiento es exigible a sus Directores, gerentes, funcionarios y demás colaboradores </t>
    </r>
    <r>
      <rPr>
        <i/>
        <vertAlign val="superscript"/>
        <sz val="10"/>
        <color theme="1"/>
        <rFont val="Arial"/>
        <family val="2"/>
      </rPr>
      <t>(**)</t>
    </r>
    <r>
      <rPr>
        <i/>
        <sz val="10"/>
        <color theme="1"/>
        <rFont val="Arial"/>
        <family val="2"/>
      </rPr>
      <t xml:space="preserve"> de la sociedad, el cual comprende criterios éticos y de responsabilidad profesional, incluyendo el manejo de potenciales casos de conflictos de interés?</t>
    </r>
  </si>
  <si>
    <r>
      <t>b.</t>
    </r>
    <r>
      <rPr>
        <i/>
        <sz val="7"/>
        <color theme="1"/>
        <rFont val="Times New Roman"/>
        <family val="1"/>
      </rPr>
      <t xml:space="preserve">    </t>
    </r>
    <r>
      <rPr>
        <i/>
        <sz val="10"/>
        <color theme="1"/>
        <rFont val="Arial"/>
        <family val="2"/>
      </rPr>
      <t>¿El Directorio o la Gerencia General aprueban programas de capacitación para el cumplimiento del Código de Ética?</t>
    </r>
  </si>
  <si>
    <t>Accionistas</t>
  </si>
  <si>
    <t xml:space="preserve">Demás personas a quienes les resulte aplicable </t>
  </si>
  <si>
    <t>Del público en general</t>
  </si>
  <si>
    <r>
      <t>b.</t>
    </r>
    <r>
      <rPr>
        <sz val="7"/>
        <color theme="1"/>
        <rFont val="Times New Roman"/>
        <family val="1"/>
      </rPr>
      <t xml:space="preserve">      </t>
    </r>
    <r>
      <rPr>
        <sz val="10"/>
        <color theme="1"/>
        <rFont val="Arial"/>
        <family val="2"/>
      </rPr>
      <t>Indique cuál es el área y/o persona responsable para el seguimiento y cumplimiento del Código de Ética. En caso sea una persona la encargada, incluir adicionalmente su cargo, el área en la que labora, y a quien reporta.</t>
    </r>
  </si>
  <si>
    <t>Persona a quien reporta</t>
  </si>
  <si>
    <r>
      <t>c.</t>
    </r>
    <r>
      <rPr>
        <sz val="7"/>
        <color theme="1"/>
        <rFont val="Times New Roman"/>
        <family val="1"/>
      </rPr>
      <t xml:space="preserve">      </t>
    </r>
    <r>
      <rPr>
        <sz val="10"/>
        <color theme="1"/>
        <rFont val="Arial"/>
        <family val="2"/>
      </rPr>
      <t xml:space="preserve">¿Existe un registro de casos de incumplimiento a dicho Código? </t>
    </r>
  </si>
  <si>
    <r>
      <t>d.</t>
    </r>
    <r>
      <rPr>
        <sz val="7"/>
        <color theme="1"/>
        <rFont val="Times New Roman"/>
        <family val="1"/>
      </rPr>
      <t xml:space="preserve">      </t>
    </r>
    <r>
      <rPr>
        <sz val="10"/>
        <color theme="1"/>
        <rFont val="Arial"/>
        <family val="2"/>
      </rPr>
      <t>Indique el número de incumplimientos a las disposiciones establecidas en dicho Código, detectadas o denunciadas durante el ejercicio.</t>
    </r>
  </si>
  <si>
    <t>Número de incumplimientos</t>
  </si>
  <si>
    <r>
      <t>a.</t>
    </r>
    <r>
      <rPr>
        <i/>
        <sz val="7"/>
        <color theme="1"/>
        <rFont val="Times New Roman"/>
        <family val="1"/>
      </rPr>
      <t xml:space="preserve">    </t>
    </r>
    <r>
      <rPr>
        <i/>
        <sz val="10"/>
        <color theme="1"/>
        <rFont val="Arial"/>
        <family val="2"/>
      </rPr>
      <t>¿La sociedad dispone de mecanismos que permiten efectuar denuncias correspondientes a cualquier comportamiento ilegal o contrario a la ética, garantizando la confidencialidad del denunciante?</t>
    </r>
  </si>
  <si>
    <r>
      <t>a.</t>
    </r>
    <r>
      <rPr>
        <i/>
        <sz val="7"/>
        <color theme="1"/>
        <rFont val="Times New Roman"/>
        <family val="1"/>
      </rPr>
      <t xml:space="preserve">    </t>
    </r>
    <r>
      <rPr>
        <i/>
        <sz val="10"/>
        <color theme="1"/>
        <rFont val="Arial"/>
        <family val="2"/>
      </rPr>
      <t>¿El Directorio es responsable de realizar seguimiento y control de los posibles conflictos de interés que surjan en el Directorio?</t>
    </r>
  </si>
  <si>
    <r>
      <t>b.</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</si>
  <si>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c.</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</si>
  <si>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r>
      <t>a.</t>
    </r>
    <r>
      <rPr>
        <sz val="7"/>
        <color theme="1"/>
        <rFont val="Times New Roman"/>
        <family val="1"/>
      </rPr>
      <t xml:space="preserve">      </t>
    </r>
    <r>
      <rPr>
        <sz val="10"/>
        <color theme="1"/>
        <rFont val="Arial"/>
        <family val="2"/>
      </rPr>
      <t>Indique la siguiente información de los miembros de la Alta Gerencia que tengan la condición de accionistas en un porcentaje igual o mayor al 5% de la sociedad.</t>
    </r>
  </si>
  <si>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</si>
  <si>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</si>
  <si>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</si>
  <si>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</si>
  <si>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</si>
  <si>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</si>
  <si>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</si>
  <si>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</si>
  <si>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</si>
  <si>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</si>
  <si>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</si>
  <si>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r>
      <t>c.</t>
    </r>
    <r>
      <rPr>
        <sz val="7"/>
        <color theme="1"/>
        <rFont val="Times New Roman"/>
        <family val="1"/>
      </rPr>
      <t xml:space="preserve">      </t>
    </r>
    <r>
      <rPr>
        <sz val="10"/>
        <color theme="1"/>
        <rFont val="Arial"/>
        <family val="2"/>
      </rPr>
      <t>En caso algún miembro del Directorio ocupe o haya ocupado durante el ejercicio materia del presente reporte algún cargo gerencial en la sociedad, indique la siguiente información:</t>
    </r>
  </si>
  <si>
    <t xml:space="preserve">Nombres y apellidos </t>
  </si>
  <si>
    <t>Cargo gerencial que desempeña o desempeñó</t>
  </si>
  <si>
    <t>Fecha en el cargo gerencial</t>
  </si>
  <si>
    <t xml:space="preserve">Inicio (*) </t>
  </si>
  <si>
    <r>
      <t>d.</t>
    </r>
    <r>
      <rPr>
        <sz val="7"/>
        <color theme="1"/>
        <rFont val="Times New Roman"/>
        <family val="1"/>
      </rPr>
      <t xml:space="preserve">      </t>
    </r>
    <r>
      <rPr>
        <sz val="10"/>
        <color theme="1"/>
        <rFont val="Arial"/>
        <family val="2"/>
      </rPr>
      <t>En caso algún miembro del Directorio o Alta Gerencia de la sociedad haya mantenido durante el ejercicio, alguna relación de índole comercial o contractual con la sociedad, que hayan sido importantes por su cuantía o por su materia, indique la siguiente información.</t>
    </r>
  </si>
  <si>
    <t>Tipo de Relación</t>
  </si>
  <si>
    <t>Breve Descripción</t>
  </si>
  <si>
    <r>
      <t>a.</t>
    </r>
    <r>
      <rPr>
        <i/>
        <sz val="7"/>
        <color theme="1"/>
        <rFont val="Times New Roman"/>
        <family val="1"/>
      </rPr>
      <t xml:space="preserve">   </t>
    </r>
    <r>
      <rPr>
        <i/>
        <sz val="10"/>
        <color theme="1"/>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</si>
  <si>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b.</t>
    </r>
    <r>
      <rPr>
        <i/>
        <sz val="7"/>
        <color theme="1"/>
        <rFont val="Times New Roman"/>
        <family val="1"/>
      </rPr>
      <t xml:space="preserve">   </t>
    </r>
    <r>
      <rPr>
        <i/>
        <sz val="10"/>
        <color theme="1"/>
        <rFont val="Arial"/>
        <family val="2"/>
      </rPr>
      <t>En el caso de operaciones de especial relevancia o complejidad, ¿Se contempla la intervención de asesores externos independientes para su valoración?</t>
    </r>
  </si>
  <si>
    <r>
      <t>a.</t>
    </r>
    <r>
      <rPr>
        <sz val="7"/>
        <color theme="1"/>
        <rFont val="Times New Roman"/>
        <family val="1"/>
      </rPr>
      <t xml:space="preserve">      </t>
    </r>
    <r>
      <rPr>
        <sz val="10"/>
        <color theme="1"/>
        <rFont val="Arial"/>
        <family val="2"/>
      </rPr>
      <t>De cumplir con el literal a) de la pregunta III.19, indique el(las) área(s) de la sociedad encargada(s) del tratamiento de las operaciones con partes vinculadas en los siguientes aspectos:</t>
    </r>
  </si>
  <si>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</si>
  <si>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</si>
  <si>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</si>
  <si>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</si>
  <si>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</si>
  <si>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</si>
  <si>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r>
      <t>c.</t>
    </r>
    <r>
      <rPr>
        <sz val="7"/>
        <color theme="1"/>
        <rFont val="Times New Roman"/>
        <family val="1"/>
      </rPr>
      <t xml:space="preserve">      </t>
    </r>
    <r>
      <rPr>
        <sz val="10"/>
        <color theme="1"/>
        <rFont val="Arial"/>
        <family val="2"/>
      </rPr>
      <t>Detalle aquellas operaciones realizadas entre la sociedad y sus partes vinculadas durante el ejercicio que hayan sido importantes por su cuantía o por su materia.</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</si>
  <si>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</si>
  <si>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</si>
  <si>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</si>
  <si>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</si>
  <si>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</si>
  <si>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</si>
  <si>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i/>
        <sz val="7"/>
        <color theme="1"/>
        <rFont val="Times New Roman"/>
        <family val="1"/>
      </rPr>
      <t xml:space="preserve">    </t>
    </r>
    <r>
      <rPr>
        <i/>
        <sz val="10"/>
        <color theme="1"/>
        <rFont val="Arial"/>
        <family val="2"/>
      </rPr>
      <t>¿La sociedad cuenta con una política clara de delimitación de funciones entre la administración o gobierno ejercido por el Directorio, la gestión ordinaria a cargo de la Alta Gerencia y el liderazgo del Gerente General?</t>
    </r>
  </si>
  <si>
    <r>
      <t>b.</t>
    </r>
    <r>
      <rPr>
        <i/>
        <sz val="7"/>
        <color theme="1"/>
        <rFont val="Times New Roman"/>
        <family val="1"/>
      </rPr>
      <t xml:space="preserve">    </t>
    </r>
    <r>
      <rPr>
        <i/>
        <sz val="10"/>
        <color theme="1"/>
        <rFont val="Arial"/>
        <family val="2"/>
      </rPr>
      <t>¿Las designaciones de Gerente General y presidente de Directorio de la sociedad recaen en diferentes personas?</t>
    </r>
  </si>
  <si>
    <r>
      <t>c.</t>
    </r>
    <r>
      <rPr>
        <i/>
        <sz val="7"/>
        <color theme="1"/>
        <rFont val="Times New Roman"/>
        <family val="1"/>
      </rPr>
      <t xml:space="preserve">    </t>
    </r>
    <r>
      <rPr>
        <i/>
        <sz val="10"/>
        <color theme="1"/>
        <rFont val="Arial"/>
        <family val="2"/>
      </rPr>
      <t>¿La Alta Gerencia cuenta con autonomía suficiente para el desarrollo de las funciones asignadas, dentro del marco de políticas y lineamientos definidos por el Directorio, y bajo su control?</t>
    </r>
  </si>
  <si>
    <r>
      <t>d.</t>
    </r>
    <r>
      <rPr>
        <i/>
        <sz val="7"/>
        <color theme="1"/>
        <rFont val="Times New Roman"/>
        <family val="1"/>
      </rPr>
      <t xml:space="preserve">    </t>
    </r>
    <r>
      <rPr>
        <i/>
        <sz val="10"/>
        <color theme="1"/>
        <rFont val="Arial"/>
        <family val="2"/>
      </rPr>
      <t>¿La Gerencia General es responsable de cumplir y hacer cumplir la política de entrega de información al Directorio y a sus Directores?</t>
    </r>
  </si>
  <si>
    <r>
      <t>e.</t>
    </r>
    <r>
      <rPr>
        <i/>
        <sz val="7"/>
        <color theme="1"/>
        <rFont val="Times New Roman"/>
        <family val="1"/>
      </rPr>
      <t xml:space="preserve">    </t>
    </r>
    <r>
      <rPr>
        <i/>
        <sz val="10"/>
        <color theme="1"/>
        <rFont val="Arial"/>
        <family val="2"/>
      </rPr>
      <t>¿El Directorio evalúa anualmente el desempeño de la Gerencia General en función de estándares bien definidos?</t>
    </r>
  </si>
  <si>
    <r>
      <t>f.</t>
    </r>
    <r>
      <rPr>
        <i/>
        <sz val="7"/>
        <color theme="1"/>
        <rFont val="Times New Roman"/>
        <family val="1"/>
      </rPr>
      <t xml:space="preserve">     </t>
    </r>
    <r>
      <rPr>
        <i/>
        <sz val="10"/>
        <color theme="1"/>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</si>
  <si>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</si>
  <si>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</si>
  <si>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</si>
  <si>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</si>
  <si>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r>
      <t>b.</t>
    </r>
    <r>
      <rPr>
        <sz val="7"/>
        <color theme="1"/>
        <rFont val="Times New Roman"/>
        <family val="1"/>
      </rPr>
      <t xml:space="preserve">      </t>
    </r>
    <r>
      <rPr>
        <sz val="10"/>
        <color theme="1"/>
        <rFont val="Arial"/>
        <family val="2"/>
      </rPr>
      <t>En caso la sociedad abone bonificaciones o  indemnizaciones distintas a las determinadas por mandato legal, a la Alta Gerencia, indique la(s) forma(s) en que éstas se pagan.</t>
    </r>
  </si>
  <si>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</si>
  <si>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</si>
  <si>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</si>
  <si>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r>
      <t>d.</t>
    </r>
    <r>
      <rPr>
        <sz val="7"/>
        <color theme="1"/>
        <rFont val="Times New Roman"/>
        <family val="1"/>
      </rPr>
      <t xml:space="preserve">      </t>
    </r>
    <r>
      <rPr>
        <sz val="10"/>
        <color theme="1"/>
        <rFont val="Arial"/>
        <family val="2"/>
      </rPr>
      <t>Indique si el Directorio evaluó el desempeño de la Gerencia General durante el ejercicio.</t>
    </r>
  </si>
  <si>
    <r>
      <t>a.</t>
    </r>
    <r>
      <rPr>
        <i/>
        <sz val="7"/>
        <color theme="1"/>
        <rFont val="Times New Roman"/>
        <family val="1"/>
      </rPr>
      <t xml:space="preserve">   </t>
    </r>
    <r>
      <rPr>
        <i/>
        <sz val="10"/>
        <color theme="1"/>
        <rFont val="Arial"/>
        <family val="2"/>
      </rPr>
      <t>¿El Directorio aprueba una política de gestión integral de riesgos de acuerdo con su tamaño y complejidad, promoviendo una cultura de gestión de riesgos al interior de la sociedad, desde el Directorio y la Alta Gerencia hasta los propios colaboradores?</t>
    </r>
  </si>
  <si>
    <r>
      <t>b.</t>
    </r>
    <r>
      <rPr>
        <b/>
        <i/>
        <sz val="7"/>
        <color theme="1"/>
        <rFont val="Times New Roman"/>
        <family val="1"/>
      </rPr>
      <t xml:space="preserve">   </t>
    </r>
    <r>
      <rPr>
        <i/>
        <sz val="10"/>
        <color theme="1"/>
        <rFont val="Arial"/>
        <family val="2"/>
      </rPr>
      <t>¿La política de gestión integral de riesgos alcanza a todas las sociedades integrantes del grupo y permite una visión global de los riesgos críticos?</t>
    </r>
  </si>
  <si>
    <t>¿La sociedad cuenta con una política de delegación de gestión de riesgos que establezca los límites de riesgo que pueden ser administrados por cada nivel de la empresa?</t>
  </si>
  <si>
    <r>
      <t>a.</t>
    </r>
    <r>
      <rPr>
        <i/>
        <sz val="7"/>
        <color theme="1"/>
        <rFont val="Times New Roman"/>
        <family val="1"/>
      </rPr>
      <t xml:space="preserve">    </t>
    </r>
    <r>
      <rPr>
        <i/>
        <sz val="10"/>
        <color theme="1"/>
        <rFont val="Arial"/>
        <family val="2"/>
      </rPr>
      <t>¿La Gerencia General gestiona los riesgos a los que se encuentra expuesta la sociedad y los pone en conocimiento del Directorio?</t>
    </r>
  </si>
  <si>
    <r>
      <t>b.</t>
    </r>
    <r>
      <rPr>
        <i/>
        <sz val="7"/>
        <color theme="1"/>
        <rFont val="Times New Roman"/>
        <family val="1"/>
      </rPr>
      <t xml:space="preserve">    </t>
    </r>
    <r>
      <rPr>
        <i/>
        <sz val="10"/>
        <color theme="1"/>
        <rFont val="Arial"/>
        <family val="2"/>
      </rPr>
      <t>¿La Gerencia General es responsable del sistema de gestión de riesgos, en caso no exista un Comité de Riesgos o una Gerencia de Riesgos?</t>
    </r>
  </si>
  <si>
    <t>¿La sociedad cuenta con un Gerente de Riesgos?</t>
  </si>
  <si>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</si>
  <si>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</si>
  <si>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</si>
  <si>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</si>
  <si>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</si>
  <si>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¿La sociedad cuenta con un sistema de control interno y externo, cuya eficacia e idoneidad supervisa el Directorio de la Sociedad?</t>
  </si>
  <si>
    <t xml:space="preserve">Principio 26: Auditoría interna </t>
  </si>
  <si>
    <r>
      <t>a.</t>
    </r>
    <r>
      <rPr>
        <i/>
        <sz val="7"/>
        <color theme="1"/>
        <rFont val="Times New Roman"/>
        <family val="1"/>
      </rPr>
      <t xml:space="preserve">   </t>
    </r>
    <r>
      <rPr>
        <i/>
        <sz val="10"/>
        <color theme="1"/>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</si>
  <si>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b.</t>
    </r>
    <r>
      <rPr>
        <i/>
        <sz val="7"/>
        <color theme="1"/>
        <rFont val="Times New Roman"/>
        <family val="1"/>
      </rPr>
      <t xml:space="preserve">   </t>
    </r>
    <r>
      <rPr>
        <i/>
        <sz val="10"/>
        <color theme="1"/>
        <rFont val="Arial"/>
        <family val="2"/>
      </rPr>
      <t>¿Son funciones del auditor interno la evaluación permanente de que toda la información financiera generada o registrada por la sociedad sea válida y confiable, así como verificar la eficacia del cumplimiento normativo?</t>
    </r>
  </si>
  <si>
    <r>
      <t>c.</t>
    </r>
    <r>
      <rPr>
        <i/>
        <sz val="7"/>
        <color theme="1"/>
        <rFont val="Times New Roman"/>
        <family val="1"/>
      </rPr>
      <t xml:space="preserve">   </t>
    </r>
    <r>
      <rPr>
        <i/>
        <sz val="10"/>
        <color theme="1"/>
        <rFont val="Arial"/>
        <family val="2"/>
      </rPr>
      <t>¿El auditor interno reporta directamente al Comité de Auditoría sobre sus planes, presupuesto, actividades, avances, resultados obtenidos y acciones tomadas?</t>
    </r>
  </si>
  <si>
    <r>
      <t>a.</t>
    </r>
    <r>
      <rPr>
        <sz val="7"/>
        <color theme="1"/>
        <rFont val="Times New Roman"/>
        <family val="1"/>
      </rPr>
      <t xml:space="preserve">   </t>
    </r>
    <r>
      <rPr>
        <sz val="10"/>
        <color theme="1"/>
        <rFont val="Arial"/>
        <family val="2"/>
      </rPr>
      <t>Indique si la sociedad cuenta con un área independiente encargada de auditoría interna.</t>
    </r>
  </si>
  <si>
    <t>En caso la respuesta a la pregunta anterior sea afirmativa, dentro de la estructura orgánica de la sociedad indique, jerárquicamente, de quién depende auditoría.</t>
  </si>
  <si>
    <t>Depende de:</t>
  </si>
  <si>
    <r>
      <t>b.</t>
    </r>
    <r>
      <rPr>
        <sz val="7"/>
        <color theme="1"/>
        <rFont val="Times New Roman"/>
        <family val="1"/>
      </rPr>
      <t xml:space="preserve">   </t>
    </r>
    <r>
      <rPr>
        <sz val="10"/>
        <color theme="1"/>
        <rFont val="Arial"/>
        <family val="2"/>
      </rPr>
      <t>Indique si la sociedad cuenta con un Auditor Interno Corporativo.</t>
    </r>
  </si>
  <si>
    <t>Indique cuáles son las principales responsabilidades del encargado de auditoría interna y si cumple otras funciones ajenas a la auditoría interna.</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</si>
  <si>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</si>
  <si>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</si>
  <si>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</si>
  <si>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</si>
  <si>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r>
      <t>a.</t>
    </r>
    <r>
      <rPr>
        <sz val="7"/>
        <color theme="1"/>
        <rFont val="Times New Roman"/>
        <family val="1"/>
      </rPr>
      <t xml:space="preserve">      </t>
    </r>
    <r>
      <rPr>
        <sz val="10"/>
        <color theme="1"/>
        <rFont val="Arial"/>
        <family val="2"/>
      </rPr>
      <t>¿La sociedad cuenta con una política para la designación del Auditor Externo?</t>
    </r>
  </si>
  <si>
    <t xml:space="preserve">En caso la pregunta anterior sea afirmativa, describa el procedimiento para contratar a la sociedad de auditoría encargada de dictaminar los estados financieros anuales (incluida la identificación del órgano de la sociedad encargado de elegir a la sociedad de auditoría). </t>
  </si>
  <si>
    <r>
      <t>b.</t>
    </r>
    <r>
      <rPr>
        <sz val="7"/>
        <color theme="1"/>
        <rFont val="Times New Roman"/>
        <family val="1"/>
      </rPr>
      <t xml:space="preserve">      </t>
    </r>
    <r>
      <rPr>
        <sz val="10"/>
        <color theme="1"/>
        <rFont val="Arial"/>
        <family val="2"/>
      </rPr>
      <t>En caso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</si>
  <si>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c.</t>
    </r>
    <r>
      <rPr>
        <sz val="7"/>
        <color theme="1"/>
        <rFont val="Times New Roman"/>
        <family val="1"/>
      </rPr>
      <t xml:space="preserve">      </t>
    </r>
    <r>
      <rPr>
        <sz val="10"/>
        <color theme="1"/>
        <rFont val="Arial"/>
        <family val="2"/>
      </rPr>
      <t>¿Las personas o entidades vinculadas a la sociedad de auditoría prestan servicios a la sociedad, distintos a los de la propia auditoría de cuentas?</t>
    </r>
  </si>
  <si>
    <t>En caso la respuesta a la pregunta anterior sea afirmativa, indique la siguiente información respecto a los servicios adicionales prestados por personas o entidades vinculadas a la sociedad de auditoría en el ejercicio reportado.</t>
  </si>
  <si>
    <t>Nombre o razón social</t>
  </si>
  <si>
    <t>Servicios adicionales</t>
  </si>
  <si>
    <t>% de remuneración(*)</t>
  </si>
  <si>
    <r>
      <t>d.</t>
    </r>
    <r>
      <rPr>
        <sz val="7"/>
        <color theme="1"/>
        <rFont val="Times New Roman"/>
        <family val="1"/>
      </rPr>
      <t xml:space="preserve">      </t>
    </r>
    <r>
      <rPr>
        <sz val="10"/>
        <color theme="1"/>
        <rFont val="Arial"/>
        <family val="2"/>
      </rPr>
      <t>Indicar si la sociedad de auditoría ha utilizado equipos diferentes, en caso haya prestado servicios adicionales a la auditoría de cuentas.</t>
    </r>
  </si>
  <si>
    <r>
      <t>a.</t>
    </r>
    <r>
      <rPr>
        <sz val="7"/>
        <color theme="1"/>
        <rFont val="Times New Roman"/>
        <family val="1"/>
      </rPr>
      <t xml:space="preserve">    </t>
    </r>
    <r>
      <rPr>
        <i/>
        <sz val="10"/>
        <color theme="1"/>
        <rFont val="Arial"/>
        <family val="2"/>
      </rPr>
      <t>¿La sociedad mantiene una política de renovación de su auditor independiente o de su sociedad de auditoría?</t>
    </r>
  </si>
  <si>
    <r>
      <t>b.</t>
    </r>
    <r>
      <rPr>
        <i/>
        <sz val="7"/>
        <color theme="1"/>
        <rFont val="Times New Roman"/>
        <family val="1"/>
      </rPr>
      <t xml:space="preserve">   </t>
    </r>
    <r>
      <rPr>
        <i/>
        <sz val="10"/>
        <color theme="1"/>
        <rFont val="Arial"/>
        <family val="2"/>
      </rPr>
      <t>En caso dicha política establezca plazos mayores de renovación de la sociedad de auditoría, ¿El equipo de trabajo de la sociedad de auditoría rota como máximo cada cinco (5) años?</t>
    </r>
  </si>
  <si>
    <t>Indique la siguiente información de las sociedades de auditoría que han brindado servicios a la sociedad en los últimos cinco (5) años.</t>
  </si>
  <si>
    <t>Razón social de la sociedad de auditoría</t>
  </si>
  <si>
    <t>Servicio (*)</t>
  </si>
  <si>
    <t>Periodo</t>
  </si>
  <si>
    <t>Retribución (**)</t>
  </si>
  <si>
    <t>% de los ingresos sociedad de auditoría</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</si>
  <si>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</si>
  <si>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</si>
  <si>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</si>
  <si>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En caso su respuesta anterior sea afirmativa, indique lo siguiente:</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</si>
  <si>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</si>
  <si>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</si>
  <si>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</si>
  <si>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</si>
  <si>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</si>
  <si>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</si>
  <si>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Lista de los miembros del Directorio y la Alta Gerencia</t>
  </si>
  <si>
    <t>Estructura accionaria</t>
  </si>
  <si>
    <t>Descripción del grupo económico al que pertenece</t>
  </si>
  <si>
    <t>Estados Financieros y memoria anual</t>
  </si>
  <si>
    <t>La página web corporativa incluye:</t>
  </si>
  <si>
    <t>Una sección especial sobre gobierno corporativo o relaciones con accionistas e inversionistas que incluye Reporte de Gobierno Corporativo</t>
  </si>
  <si>
    <t>Hechos de importancia</t>
  </si>
  <si>
    <t>Información financiera</t>
  </si>
  <si>
    <t>Estatuto</t>
  </si>
  <si>
    <t>Reglamento de JGA e información sobre Juntas (asistencia, actas, otros)</t>
  </si>
  <si>
    <t>Composición del Directorio y su Reglamento</t>
  </si>
  <si>
    <t>Código de Ética</t>
  </si>
  <si>
    <t>Política de riesgos</t>
  </si>
  <si>
    <t>Responsabilidad Social Empresarial (comunidad, medio ambiente, otros)</t>
  </si>
  <si>
    <t>¿La sociedad cuenta con una oficina de relación con inversionistas?</t>
  </si>
  <si>
    <t xml:space="preserve">En caso cuente con una oficina de relación con inversionistas, indique quién es la persona responsable. </t>
  </si>
  <si>
    <t>Responsable de la oficina de relación con inversionistas</t>
  </si>
  <si>
    <t>De no contar con una oficina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</si>
  <si>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 xml:space="preserve">Área encargada </t>
  </si>
  <si>
    <t xml:space="preserve">Persona encargada </t>
  </si>
  <si>
    <t>En caso existan salvedades en el informe por parte del auditor externo, ¿dichas salvedades han sido explicadas y/o justificadas a los accionistas?</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</si>
  <si>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</si>
  <si>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</si>
  <si>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</si>
  <si>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</si>
  <si>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</si>
  <si>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Entre 1% y un 5%</t>
  </si>
  <si>
    <t>Entre 5% y un 10%</t>
  </si>
  <si>
    <t>Mayor al 10%</t>
  </si>
  <si>
    <t>Total</t>
  </si>
  <si>
    <t>Tenencia acciones sin derecho a voto (de ser el caso)</t>
  </si>
  <si>
    <t>Número de tenedores (al cierre del ejercicio)</t>
  </si>
  <si>
    <t>Tenencia acciones de inversión (de ser el caso)</t>
  </si>
  <si>
    <t>Porcentaje de acciones en cartera sobre el capital social:</t>
  </si>
  <si>
    <t>¿La sociedad informa sobre los convenios o pactos entre accionistas?</t>
  </si>
  <si>
    <r>
      <t>a.</t>
    </r>
    <r>
      <rPr>
        <sz val="7"/>
        <color theme="1"/>
        <rFont val="Times New Roman"/>
        <family val="1"/>
      </rPr>
      <t xml:space="preserve">      </t>
    </r>
    <r>
      <rPr>
        <sz val="10"/>
        <color theme="1"/>
        <rFont val="Arial"/>
        <family val="2"/>
      </rPr>
      <t>¿La sociedad tiene registrados pactos vigentes entre accionistas?.</t>
    </r>
  </si>
  <si>
    <r>
      <t>b.</t>
    </r>
    <r>
      <rPr>
        <sz val="7"/>
        <color theme="1"/>
        <rFont val="Times New Roman"/>
        <family val="1"/>
      </rPr>
      <t xml:space="preserve">      </t>
    </r>
    <r>
      <rPr>
        <sz val="10"/>
        <color theme="1"/>
        <rFont val="Arial"/>
        <family val="2"/>
      </rPr>
      <t>De haberse efectuado algún pacto o convenio entre los accionistas que haya sido informado a la sociedad durante el ejercicio, indique sobre qué materias trató cada uno de estos.</t>
    </r>
  </si>
  <si>
    <t>Elección de miembros de Directorio</t>
  </si>
  <si>
    <t>Ejercicio de derecho de voto en las asambleas</t>
  </si>
  <si>
    <t>Restricción de la libre transmisibilidad de las acciones</t>
  </si>
  <si>
    <t>Cambios de reglas internas o estatutarias de la sociedad</t>
  </si>
  <si>
    <t>Otros /Detalle</t>
  </si>
  <si>
    <t xml:space="preserve">Pregunta V.5 </t>
  </si>
  <si>
    <t>¿La sociedad divulga los estándares adoptados en materia de gobierno corporativo en un informe anual, de cuyo contenido es responsable el Directorio, previo informe del Comité de Auditoría, del Comité de Gobierno Corporativo, o de un consultor externo, de ser el caso?</t>
  </si>
  <si>
    <r>
      <t>a.</t>
    </r>
    <r>
      <rPr>
        <sz val="7"/>
        <color theme="1"/>
        <rFont val="Times New Roman"/>
        <family val="1"/>
      </rPr>
      <t xml:space="preserve">      </t>
    </r>
    <r>
      <rPr>
        <sz val="10"/>
        <color theme="1"/>
        <rFont val="Arial"/>
        <family val="2"/>
      </rPr>
      <t>La sociedad cuenta con mecanismos para la difusión interna y externa de las prácticas de gobierno corporativo.</t>
    </r>
  </si>
  <si>
    <t>De ser afirmativa la respuesta anterior, especifique los mecanismos empleados.</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</si>
  <si>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</si>
  <si>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</si>
  <si>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</si>
  <si>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</si>
  <si>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</si>
  <si>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</si>
  <si>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</si>
  <si>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</si>
  <si>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</si>
  <si>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</si>
  <si>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</si>
  <si>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</si>
  <si>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Medios adicionales a los establecidos por Ley, utilizados por la sociedad para convocar a Juntas</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</si>
  <si>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</si>
  <si>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</si>
  <si>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</si>
  <si>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</si>
  <si>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</si>
  <si>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Requisitos y formalidades para que un accionista pueda ser representado en una Junta</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</si>
  <si>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</si>
  <si>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</si>
  <si>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</si>
  <si>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</si>
  <si>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Tipos de bonificaciones que recibe el directorio por cumplimiento de metas en la sociedad</t>
  </si>
  <si>
    <t>Política de contratación de servicios de asesoría para los Directores</t>
  </si>
  <si>
    <t xml:space="preserve">Política de inducción para los nuevos Directores </t>
  </si>
  <si>
    <t>Los requisitos especiales para ser Director Independiente de la sociedad</t>
  </si>
  <si>
    <t>Criterios para la evaluación del desempeño del Directorio y el de sus miembros</t>
  </si>
  <si>
    <t>Política de determinación, seguimiento y control de posibles conflictos de intereses</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</si>
  <si>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</si>
  <si>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</si>
  <si>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</si>
  <si>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</si>
  <si>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</si>
  <si>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</si>
  <si>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</si>
  <si>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</si>
  <si>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 Los Directores Independientes son aquellos seleccionados por su trayectoria profesional, honorabilidad, suficiencia e independencia económica y desvinculación con la sociedad, sus accionistas o directivos.</t>
  </si>
  <si>
    <t>Política de dividendos
(criterios para la distribución de utilidades)</t>
  </si>
  <si>
    <t xml:space="preserve"> (*) El ejercicio directo comprende el voto por cualquier medio o modalidad que no implique representación. </t>
  </si>
  <si>
    <t xml:space="preserve">Sí     </t>
  </si>
  <si>
    <r>
      <t>(*)</t>
    </r>
    <r>
      <rPr>
        <sz val="8"/>
        <color theme="1"/>
        <rFont val="Arial"/>
        <family val="2"/>
      </rPr>
      <t xml:space="preserve"> Detallar  adicionalmente si el Director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r>
  </si>
  <si>
    <r>
      <t>(****)</t>
    </r>
    <r>
      <rPr>
        <sz val="8"/>
        <color theme="1"/>
        <rFont val="Arial"/>
        <family val="2"/>
      </rPr>
      <t xml:space="preserve"> Aplicable obligatoriamente solo para los Directores con una participación sobre el capital social igual o mayor al 5% de las acciones de la sociedad que reporta.</t>
    </r>
  </si>
  <si>
    <t>(***) Completar sólo en caso hubiera dejado de ejercer el cargo de Director durante el ejercicio.</t>
  </si>
  <si>
    <t>(*) Corresponde al primer nombramiento como Director alterno o suplente en la sociedad que reporta.</t>
  </si>
  <si>
    <t>(**) Completar sólo en caso hubiera dejado el cargo de Director alterno o suplente durante el ejercicio.</t>
  </si>
  <si>
    <t>Volver al Indice</t>
  </si>
  <si>
    <t>¿El Directorio tiene como función?:
a.    Aprobar y dirigir la estrategia corporativa de la sociedad.</t>
  </si>
  <si>
    <t>b.¿El Directorio delega alguna de sus funciones?</t>
  </si>
  <si>
    <t>¿Los miembros del Directorio tienen derecho a?:
a.   Solicitar al Directorio el apoyo o aporte de expertos.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</si>
  <si>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</si>
  <si>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</si>
  <si>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</si>
  <si>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</si>
  <si>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</si>
  <si>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</si>
  <si>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(***)Completar sólo en caso hubiera dejado de ser parte del Comité durante el ejercicio.</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</si>
  <si>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</si>
  <si>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</si>
  <si>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</si>
  <si>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</si>
  <si>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(*)Accionistas con una participación igual o mayor al 5% del capital social.</t>
  </si>
  <si>
    <t xml:space="preserve">    </t>
  </si>
  <si>
    <t>(**)Para los fines de la vinculación se aplicarán los criterios de vinculación contenidos en el Reglamento de Propiedad Indirecta, Vinculación y Grupos Económicos.</t>
  </si>
  <si>
    <t>(***)En el caso exista vinculación  con algún accionista incluir su participación accionaria. En el caso la vinculación sea con algún miembro de la plana gerencial, incluir su cargo.</t>
  </si>
  <si>
    <t>(*)Corresponde al primer nombramiento en la sociedad que reporta en el cargo gerencial.</t>
  </si>
  <si>
    <t>(**) Completar sólo en caso hubiera dejado de ejercer el cargo gerencial durante el ejercicio.</t>
  </si>
  <si>
    <t>(*)Para los fines de la vinculación se aplicarán los criterios de vinculación contenidos en el Reglamento de Propiedad Indirecta, Vinculación y Grupos Económicos.</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</si>
  <si>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</si>
  <si>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</si>
  <si>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</si>
  <si>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</si>
  <si>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r>
      <t>b.¿La sociedad cuenta con una página web corporativa?</t>
    </r>
    <r>
      <rPr>
        <sz val="7"/>
        <color theme="1"/>
        <rFont val="Times New Roman"/>
        <family val="1"/>
      </rPr>
      <t xml:space="preserve">      </t>
    </r>
  </si>
  <si>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</si>
  <si>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</si>
  <si>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</si>
  <si>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</si>
  <si>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</si>
  <si>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</si>
  <si>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</si>
  <si>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Número de acciones 
con derecho a voto</t>
  </si>
  <si>
    <t>(**) Corresponde al primer nombramiento en la sociedad que reporta.</t>
  </si>
  <si>
    <r>
      <t>(**)</t>
    </r>
    <r>
      <rPr>
        <sz val="8"/>
        <color theme="1"/>
        <rFont val="Arial"/>
        <family val="2"/>
      </rPr>
      <t xml:space="preserve"> Completar sólo en caso hubiera dejado de ejercer el cargo durante el ejercicio.</t>
    </r>
  </si>
  <si>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</si>
  <si>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</si>
  <si>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</si>
  <si>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</si>
  <si>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</si>
  <si>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</si>
  <si>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</si>
  <si>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</si>
  <si>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</si>
  <si>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</si>
  <si>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</si>
  <si>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</si>
  <si>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</si>
  <si>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</si>
  <si>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</si>
  <si>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</si>
  <si>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</si>
  <si>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</si>
  <si>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</si>
  <si>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r>
      <t xml:space="preserve">Reglamento Interno </t>
    </r>
    <r>
      <rPr>
        <vertAlign val="superscript"/>
        <sz val="10"/>
        <color theme="1"/>
        <rFont val="Arial"/>
        <family val="2"/>
      </rPr>
      <t xml:space="preserve">(*) </t>
    </r>
  </si>
  <si>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</si>
  <si>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</si>
  <si>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</si>
  <si>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</si>
  <si>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</si>
  <si>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</si>
  <si>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</si>
  <si>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</si>
  <si>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</si>
  <si>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</si>
  <si>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</si>
  <si>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</si>
  <si>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</si>
  <si>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</si>
  <si>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</si>
  <si>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</si>
  <si>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</si>
  <si>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</si>
  <si>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</si>
  <si>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</si>
  <si>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</si>
  <si>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</si>
  <si>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</si>
  <si>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</si>
  <si>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</si>
  <si>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</si>
  <si>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</si>
  <si>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</si>
  <si>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</si>
  <si>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</si>
  <si>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</si>
  <si>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</si>
  <si>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</si>
  <si>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</si>
  <si>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</si>
  <si>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</si>
  <si>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</si>
  <si>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</si>
  <si>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</si>
  <si>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</si>
  <si>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</si>
  <si>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t>No aplica. COFIDE forma parte del grupo FONAFE, siendo el último el holding que agrupa a las empresas del Estado.</t>
  </si>
  <si>
    <t>Directorio</t>
  </si>
  <si>
    <t>Gerente</t>
  </si>
  <si>
    <t>COFIDE forma parte del Holding FONAFE, que agrupa a las empresas del Estado y cuenta con lineamientos de gestión integral de riesgos incorporado en el Código de Gobierno Corporativo.</t>
  </si>
  <si>
    <t>Gerencia General, Comité de Riesgos y Directorio</t>
  </si>
  <si>
    <t>No aplica. No existen pactos o convenios entre accionistas.</t>
  </si>
  <si>
    <t>Contraloría General de la República</t>
  </si>
  <si>
    <t>SIED</t>
  </si>
  <si>
    <t>Carta simple</t>
  </si>
  <si>
    <t>www.cofide.com.pe</t>
  </si>
  <si>
    <t>Clase "A"</t>
  </si>
  <si>
    <t>Clase "C"</t>
  </si>
  <si>
    <t>Clase "B Preferentes"</t>
  </si>
  <si>
    <t>Son preferentes, redimibles o recomprables; acciones sin derecho a voto y devengan en forma anual un dividendo preferente y acumulativo.</t>
  </si>
  <si>
    <t>Son libremente negociables y podrán ser listadas en la bolsa y/o cualquier registro necesario para ser negociadas en rueda de bolsa, previo acuerdo aprobado del Directorio.</t>
  </si>
  <si>
    <t>La sociedad considera suficiente la aplicación de ley y normas aplicables.</t>
  </si>
  <si>
    <t>Ingresos 2014 (Superavit)</t>
  </si>
  <si>
    <t>Gasto Directorio (Costeo)</t>
  </si>
  <si>
    <t>Independientes</t>
  </si>
  <si>
    <t>Dependientes</t>
  </si>
  <si>
    <t>En COFIDE existe un Comité de Riesgos, el cual sesiona dos veces cada mes.</t>
  </si>
  <si>
    <t xml:space="preserve">Gerente </t>
  </si>
  <si>
    <t>Gerencia de Gestión Humana y Administración</t>
  </si>
  <si>
    <t>Gestión Humana y Administración</t>
  </si>
  <si>
    <t xml:space="preserve">Gerencia General </t>
  </si>
  <si>
    <r>
      <t>b.</t>
    </r>
    <r>
      <rPr>
        <i/>
        <sz val="7"/>
        <rFont val="Times New Roman"/>
        <family val="1"/>
      </rPr>
      <t xml:space="preserve">    </t>
    </r>
    <r>
      <rPr>
        <i/>
        <sz val="10"/>
        <rFont val="Arial"/>
        <family val="2"/>
      </rPr>
      <t>¿Las denuncias se presentan directamente al Comité de Auditoría cuando están relacionadas con aspectos contables o cuando la Gerencia General o la Gerencia Financiera estén involucradas?</t>
    </r>
  </si>
  <si>
    <t>Es responsabilidad del Directorio, resolver en caso de conflictos de interés en los que participen miembros del directorio de COFIDE. Dicha responsabilidad se encuentra establecida en la Política de Gestión de Conflictos.</t>
  </si>
  <si>
    <t>COFIDE cuenta con el MOF y ROF en donde se establecen las funciones de las diversas gerencias de la organización y estas no se superponen con las competencias atribuidas para el Presidente y el Gerente General. Asimismo, COFIDE cuenta con una estructura de poderes determinada y emitida por la Gerencia General que permite desempeñarse correctamente a los órganos de línea.</t>
  </si>
  <si>
    <t>COFIDE cuenta con un procedimiento para la aplicación y monitoreo de todos los requerimientos de información de los directores, la cual es centralizada por la gerencia general.</t>
  </si>
  <si>
    <t>Clase A y C</t>
  </si>
  <si>
    <t>No aplica. La sociedad es una institución financiera.</t>
  </si>
  <si>
    <r>
      <t xml:space="preserve">Fecha de aviso de </t>
    </r>
    <r>
      <rPr>
        <sz val="9"/>
        <rFont val="Arial"/>
        <family val="2"/>
      </rPr>
      <t>convocatoria</t>
    </r>
  </si>
  <si>
    <r>
      <t>Quórum</t>
    </r>
    <r>
      <rPr>
        <sz val="10"/>
        <rFont val="Arial"/>
        <family val="2"/>
      </rPr>
      <t xml:space="preserve"> %</t>
    </r>
  </si>
  <si>
    <r>
      <t xml:space="preserve">Nº </t>
    </r>
    <r>
      <rPr>
        <sz val="9.5"/>
        <rFont val="Arial"/>
        <family val="2"/>
      </rPr>
      <t>de</t>
    </r>
    <r>
      <rPr>
        <sz val="10"/>
        <rFont val="Arial"/>
        <family val="2"/>
      </rPr>
      <t xml:space="preserve"> Acc. Asistentes</t>
    </r>
  </si>
  <si>
    <r>
      <t xml:space="preserve">Ejercicio directo </t>
    </r>
    <r>
      <rPr>
        <vertAlign val="superscript"/>
        <sz val="9"/>
        <rFont val="Arial"/>
        <family val="2"/>
      </rPr>
      <t>(*)</t>
    </r>
  </si>
  <si>
    <r>
      <t xml:space="preserve">Número de sesiones en las que se haya prescindido de convocatoria </t>
    </r>
    <r>
      <rPr>
        <vertAlign val="superscript"/>
        <sz val="10"/>
        <rFont val="Arial"/>
        <family val="2"/>
      </rPr>
      <t>(*)</t>
    </r>
  </si>
  <si>
    <t>COMITÉ DE RIESGOS</t>
  </si>
  <si>
    <t>Lineamientos para el uso de firmas digitales e intercambio electrónico de documentos - SIED</t>
  </si>
  <si>
    <t>Lineamientos para el uso de firmas digitales e intercambio electrónico de documentos - SIED, correo electrónico y link de accionistas minoritarios.</t>
  </si>
  <si>
    <t>ROF / MOF</t>
  </si>
  <si>
    <t>Formatos de Evaluación de desempeño</t>
  </si>
  <si>
    <t>Manual de Gestión Integral de Riesgos</t>
  </si>
  <si>
    <t>Dictámenes de información financiera, Auditorias operativas y evaluación de exámenes especiales. (Incluye IGV)</t>
  </si>
  <si>
    <t>Beltrán, Gris y Asociados S.Civil de R.L 1/</t>
  </si>
  <si>
    <t>Presidente</t>
  </si>
  <si>
    <t>Miembro</t>
  </si>
  <si>
    <t>Secretaría</t>
  </si>
  <si>
    <t>Procedimiento de atención de información para accionistas.</t>
  </si>
  <si>
    <t>Estatuto, capítulo VI</t>
  </si>
  <si>
    <t>Procedimiento de atención de información para inversionistas.</t>
  </si>
  <si>
    <t>Las denuncias serán canalizadas directamente a la Unidad de Auditoria Interna.</t>
  </si>
  <si>
    <t xml:space="preserve">Beltrán, Gris y Asociados S.Civil de R.L </t>
  </si>
  <si>
    <t>Auditoría Financiera</t>
  </si>
  <si>
    <t>La sociedad ha aprobado los reglamentos de los Comités de Directorio.</t>
  </si>
  <si>
    <t>COFIDE cuenta con un Código de Ética, aprobado por el Directorio, el cual comprende los principios y deberes éticos aplicables a todos los colaboradores, plana gerencial, así como al Directorio. Asimismo, se cuenta de forma complementaria con el Código de Conducta y el Reglamento Interno de Trabajo (RIT).</t>
  </si>
  <si>
    <t>La designación del presidente de Directorio es realizada por la Junta General de Accionistas. La designación del Gerente General es realizada por el Directorio.</t>
  </si>
  <si>
    <t>Considerando que FONAFE es el único accionista titular de acciones con derecho a voto y que designa a sus representantes mediante Oficio de FONAFE. Para el accionista minoritario, se cuenta con un modelo base.</t>
  </si>
  <si>
    <t>No existe</t>
  </si>
  <si>
    <t>Estos puntos están contenidos en el Estatuto.</t>
  </si>
  <si>
    <t>El Directorio está en la facultad de realizar todas las operaciones, actos o contratos que considere necesarios o convenientes para el logro de los fines empresariales.</t>
  </si>
  <si>
    <t>Estatuto, Artículo 26° inc. d)</t>
  </si>
  <si>
    <t>No aplica. De acuerdo a lo establecido en el inciso d) del artículo 11°, de la ley N° 30225 (Ley De Contrataciones del Estado), están impedidos de ser participantes, postores y/o contratistas en la entidad a la que pertenecen, los directores, gerentes y trabajadores de las empresas del Estado, los funcionarios públicos y empleados de confianza.</t>
  </si>
  <si>
    <t>No aplica. De acuerdo a lo establecido en el inciso d) del artículo 11°, de la ley N° 30225 (Ley De Contrataciones del Estado), están impedidos de ser participantes, postores y/o contratistas en la entidad a la que pertenecen, los directores, gerentes y trabajadores de las empresas del Estado, los funcionarios públicos y empleados de confianza. Asimismo, no se han llevado a cabo operaciones de especial relevancia o complejidad con partes vinculadas.</t>
  </si>
  <si>
    <t>CORPORACIÓN FINANCIERA DE DESARROLLO S.A.</t>
  </si>
  <si>
    <t>El Art. 26° del Estatuto Social establece la política de comunicación. Adicionalmente, cabe señalar que al contar la sociedad con un único accionista minoritario; se le comunica y da las explicaciones directamente.</t>
  </si>
  <si>
    <t>Sistema de Intercambio Electrónico de Documentos de FONAFE (SIED)</t>
  </si>
  <si>
    <t>Según el Art. 19° del Estatuto Social se establece como función exclusiva e indelegable de la JGA la aprobación de la política de retribución del Directorio.</t>
  </si>
  <si>
    <t>La sociedad, a través de distintas gerencias, emite reportes al Directorio. Los reportes se encuentran a disposición de los accionistas. En los informes mensuales que se presentan al Directorio, se incluye información de la implementación de los acuerdos de Junta General de Accionistas de ser el caso, asimismo, se pone a disposición de FONAFE (accionista) dicha información.</t>
  </si>
  <si>
    <t>SI</t>
  </si>
  <si>
    <t>Sede FONAFE </t>
  </si>
  <si>
    <t>X </t>
  </si>
  <si>
    <t> X</t>
  </si>
  <si>
    <t>Gerente de Finanzas</t>
  </si>
  <si>
    <t>Gerente de Gestión Humana y Administración</t>
  </si>
  <si>
    <t>Resolución de Contraloría N° 383-2013-CG. Resolución Directiva N° 109-2013/DE-FONAFE.</t>
  </si>
  <si>
    <t>Dicha función está contemplada en el Estatuto Social y Reglamento del Directorio. El Directorio sesiona en pleno como Comité de Gobierno Corporativo. Se le informa semestralmente, sobre avances en los principios específicos de gobernanza y anualmente sobre autoevaluaciones bajo metodologías SMV y FONAFE.</t>
  </si>
  <si>
    <t>Caipo y Asociados S. Civil de R.Ltda.</t>
  </si>
  <si>
    <t>Gerente General</t>
  </si>
  <si>
    <t>Gerente de Riesgos</t>
  </si>
  <si>
    <t>Gerente de Negocios</t>
  </si>
  <si>
    <t>Gerente de la Unidad de Auditoría Interna</t>
  </si>
  <si>
    <t>Unidad de Auditoría Interna</t>
  </si>
  <si>
    <t>COMITÉ DE AUDITORÍA, ÉTICA Y CUMPLIMIENTO</t>
  </si>
  <si>
    <t>Reglamento de fecha de corte, registro y entrega. Aprobado mediante Resolución CONASEV N° 069-2006-EF/94.10 y modificada mediante Resolución SMV N°007-2017-SMV/01</t>
  </si>
  <si>
    <t>Estatuto, capítulo VI y Reglamento de Directorio</t>
  </si>
  <si>
    <t>Metodología de Evaluación de Desempeño de la Gestión de Directorio y de Directores de las Empresas de la Corporación FONAFE, a cargo de FONAFE</t>
  </si>
  <si>
    <t>Se cuenta con los criterios de evaluación de desempeño de la Gerencia General. Evaluaciones anuales.</t>
  </si>
  <si>
    <t>Como órgano colegiado</t>
  </si>
  <si>
    <t>FONAFE</t>
  </si>
  <si>
    <t>Son inembargables y no pueden ser objeto de prenda ni usufructo.</t>
  </si>
  <si>
    <t>No aplica. La sociedad no cuenta con acciones de inversión.</t>
  </si>
  <si>
    <t>La sociedad no ha participado de operaciones corporativas que hayan afectado el derecho de no dilución de los accionistas. No obstante, en inciso o) del Art. 26° del Estatuto Social, se hace referencia al derecho de no dilución de los accionistas como parte de las funciones del Directorio: "Informar a todos los accionistas de manera previa a la Junta General de Accionistas, respecto de aquellas operaciones corporativas que pretenda celebrar la Sociedad y que puedan afectar el derecho de no dilución de sus accionistas".</t>
  </si>
  <si>
    <t xml:space="preserve">La sociedad manifiesta que se adhiere totalmente a la recomendación propuesta en el Principio.
La política de dividendos está incluida en la Memoria Institucional, la cual se publica en la página web corporativa. Asimismo, se informa a la SMV como hecho de importancia.
</t>
  </si>
  <si>
    <t>No Aplica. Según la estructura accionaria de COFIDE, la probabilidad que la sociedad sea absorbida por un tercero es baja. La decisión de cambio o toma de control es potestad del Estado Peruano (representado por FONAFE).</t>
  </si>
  <si>
    <t>Directorio / JGA / Contraloría General de la República</t>
  </si>
  <si>
    <t>Sí ejerció (FONAFE)</t>
  </si>
  <si>
    <t>FONAFE es el único accionista titular de acciones con derecho a voto y cuenta con las herramientas tecnológicas para hacer uso de su derecho.</t>
  </si>
  <si>
    <t xml:space="preserve">La sociedad manifiesta que se adhiere totalmente a la recomendación propuesta en el Principio. </t>
  </si>
  <si>
    <t>José Andrés Olivares Canchari</t>
  </si>
  <si>
    <t>Milagros Doris Maraví Sumar</t>
  </si>
  <si>
    <t>Abogada. Con experiencia en Derecho Administrativo, Constitucional y Arbitraje; Administración pública; e Investigador en reformas institucionales.</t>
  </si>
  <si>
    <t>Dicha función está contemplada en el Reglamento del Directorio. Consta en las actas del Directorio de COFIDE temas relacionados a estrategia corporativa, de las cuales, las más relevantes han sido ratificadas en JGA.</t>
  </si>
  <si>
    <t>Dicha función está contemplada en el Reglamento del Directorio. Consta en las actas del Directorio de COFIDE temas relacionados a definición de metas y objetivos, gestión de riesgos, presupuestos y planes de negocio, gastos, inversiones y otros relacionados a la gestión y control del negocio.</t>
  </si>
  <si>
    <t>Dicha función está contemplada en el Estatuto Social y Reglamento del Directorio. Consta en las actas del Directorio de COFIDE temas relacionados a definición de metas y objetivos, gestión de riesgos, presupuestos y planes de negocio, gastos, inversiones y otros relacionados a la gestión y control del negocio.</t>
  </si>
  <si>
    <t>El procedimiento de inducción al Directorio en COFIDE implica la remisión de información interna por parte del área encargada (área legal) y la evidencia de su realización consiste en la suscripción de un documento de conformidad.</t>
  </si>
  <si>
    <t xml:space="preserve">El Reglamento de Directorio vigente establece un Plan de Trabajo en concordancia con las funciones y responsabilidad del Directorio según su periodicidad. Cabe mencionar que, la secretaría del Directorio elabora un cronograma de sesiones de Directorio al inicio de cada año (2 por mes).
Asimismo, el Directorio tiene a su disposición las herramientas de gestión necesarias para evaluar la eficiencia de sus funciones, así como responsabilidades establecidas en el Reglamento de Organización y Funciones (ROF) de la Sociedad.
</t>
  </si>
  <si>
    <t>Los costos que demanden la realización de los comités especiales están incorporados en el presupuesto institucional.</t>
  </si>
  <si>
    <t>Carla Ishiyama Nieto</t>
  </si>
  <si>
    <t>Carla Ishiyama Nieto ( e)</t>
  </si>
  <si>
    <t xml:space="preserve">COFIDE cuenta con un Comité de Auditoría, Ética y Cumplimiento, que sesiona una vez al mes, cuyas funciones son:
Vigilar el adecuado funcionamiento del sistema de control interno y de cumplimiento, mantener informado al Directorio sobre el cumplimiento de políticas y procedimientos, y sobre la detección de problemas de control y administración, así como de las medidas correctivas implementadas en función de las evaluaciones realizadas por la unidad de auditoría interna, los auditores externos y la SBS.
</t>
  </si>
  <si>
    <t>Según consta en el Reglamento de Organización y Funciones (ROF), la Unidad de Auditoría Interna de COFIDE (UAI), realiza sus funciones de forma independiente y objetiva, las cuales son de aseguramiento y consulta. Dicha unidad depende del Directorio y reporta al Comité de Auditoría, Ética y Cumplimiento, y está compuesta por un equipo multidisciplinario de auditores internos.</t>
  </si>
  <si>
    <t>Esta función está definida en el Subcapítulo II: Del Directorio del Capítulo III: De la Alta Dirección del Reglamento de Organización y Funciones (ROF) vigente y según Resolución SBS 11699-2008 - Reglamento de Auditoría Interna.</t>
  </si>
  <si>
    <t>La Contraloría General de la República designa a través de un Concurso Público a la sociedad de auditoría, existiendo criterios de salvaguarda de la independencia del auditor. La Resolución de Contraloría N° 314-2015-CG, regula el proceso de contratación de la sociedad de auditoría. La JGA aprueba los criterios mínimos que debe tener la sociedad de auditoría designada.</t>
  </si>
  <si>
    <t>COFIDE, en el marco de las que le son normas aplicables, sigue los lineamientos establecidos en la Directiva N° 012-2015-CG- PROCAL “Gestión de Sociedades de Auditoría” (aprobada mediante Res. de Contraloría N° 314-2015-CG), la cual regula el proceso de contratación de la sociedad de auditoría.</t>
  </si>
  <si>
    <t>Directiva Corporativa de Gestión Empresarial de FONAFE</t>
  </si>
  <si>
    <t>Reglamento de Directorio de COFIDE y Política de Gestión de Conflictos de Intereses.</t>
  </si>
  <si>
    <t>Reglamento del Directorio de COFIDE / ROF / MOF</t>
  </si>
  <si>
    <t xml:space="preserve">Carlos Adrián Linares Peñaloza </t>
  </si>
  <si>
    <t>Economista con experiencia en Análisis de inversiones y riesgos, y Finanzas públicas.</t>
  </si>
  <si>
    <t>Carlos Augusto Oliva Neyra</t>
  </si>
  <si>
    <t>Marco Antonio Castillo Torres</t>
  </si>
  <si>
    <t>COFIDE cuenta con un Reglamento de Directorio, el mismo que fue aprobado en Junta General de Accionistas del 29 de diciembre de 2017 y modificado en Junta General de Accionistas del 28 de junio de 2019. Las disposiciones establecidas en el presente Reglamento son de observancia obligatoria por parte de los integrantes del Directorio, de la Gerencia General, y de todos aquellos responsables de cumplir los acuerdos adoptados por el órgano colegiado de COFIDE.</t>
  </si>
  <si>
    <t xml:space="preserve">La sociedad manifiesta que se adhiere totalmente a la recomendación del principio, evidenciándolo a través de la Directiva Corporativa de Gestión de FONAFE (numeral 3.2.2).
Asimismo, en el segundo párrafo de la sección 6.6.6. Sesiones no presenciales del Reglamento de Directorio vigente se señala que, el Directorio solicitará al Gerente General la implementación de canales y procedimientos que permitan a los Directores participar en sesiones de manera no presencial.
</t>
  </si>
  <si>
    <t>LINARES PEÑALOZA, CARLOS</t>
  </si>
  <si>
    <t>CASTILLO TORRES, MARCO ANTONIO</t>
  </si>
  <si>
    <t>MARAVÍ SUMAR, MILAGROS</t>
  </si>
  <si>
    <t>OLIVA NEYRA, CARLOS AUGUSTO</t>
  </si>
  <si>
    <t>Se realizó la autoevaluación del Directorio como órgano colegiado, de acuerdo con la "Metodología de Evaluación de Desempeño", provista por FONAFE.</t>
  </si>
  <si>
    <t>Se realizó la evaluación del Directorio como órgano colegiado a cargo de FONAFE.</t>
  </si>
  <si>
    <t>A sus miembros</t>
  </si>
  <si>
    <t xml:space="preserve">La sociedad cuenta con tres Comités de Directorio, cuyo funcionamiento se encuentra regulado por los siguientes documentos:
-Reglamento del Comité de Riesgos
-Reglamento del Comité de Auditoría, Ética y Cumplimiento.
-Reglamento del Comité de Remuneraciones y Buen gobierno corporativo
</t>
  </si>
  <si>
    <t>Si bien la sociedad cuenta con un Comité de Remuneraciones, cuyas funciones son de carácter decisorio o de asesoramiento en tema de remuneraciones, este comité no se encarga de los Nombramientos y Retribuciones para el nombramiento de miembros del Directorio, debido a que se aplica las normas y leyes de las EPEs.</t>
  </si>
  <si>
    <t>La sociedad cuenta con un Comité de Auditoría, Ética y Cumplimiento, el cual se encuentra regulado por el Reglamento del mismo nombre</t>
  </si>
  <si>
    <t>Carlos Linares Peñaloza</t>
  </si>
  <si>
    <t xml:space="preserve">Milagros Maraví Sumar </t>
  </si>
  <si>
    <t>José Olivares Canchari</t>
  </si>
  <si>
    <t>Marco Castillo Torres</t>
  </si>
  <si>
    <t>Gerardo Carlos Reinhold Freiberg Puente</t>
  </si>
  <si>
    <t>Marco Rafael Roncagliolo Vásquez</t>
  </si>
  <si>
    <t>Allan Paul Bringas Arbocco</t>
  </si>
  <si>
    <t>Sandra Jáuregui Puertas</t>
  </si>
  <si>
    <t>COMITÉ DE REMUNERACIONES Y BUEN GOBIERNO CORPORATIVO</t>
  </si>
  <si>
    <t>Milagros Maraví Sumar</t>
  </si>
  <si>
    <t>Marco Roncagliolo Vásquez</t>
  </si>
  <si>
    <t>Sandra María Jauregui Puertas</t>
  </si>
  <si>
    <t>Eveling Nathalie Sihuacollo Liñán</t>
  </si>
  <si>
    <t>Karina Flores Rodas</t>
  </si>
  <si>
    <t>COFIDE cuenta con la Política de Gestión de Conflictos y responsables de su seguimiento además de dar lineamientos para identificar la existencia de un conflicto de interés así como su definición; el Directorio tiene dentro de sus funciones el Evaluar, al menos una vez cada año, la eficacia de las políticas de gestión de conflictos.</t>
  </si>
  <si>
    <t>Se cuentan con mecanismos de atención en caso de violaciones al Código de Ética, políticas y procedimientos corporativos. La gestión está a cargo de un externo y el programa se denomina Servicio de Línea Ética, herramienta que permite reportar de forma segura, anónima y confidencial.</t>
  </si>
  <si>
    <t xml:space="preserve">COFIDE cuenta con una metodología de bonificación de desempeño (remuneración variable) aplicable a toda la organización. Para la implementación de dicha metodología es requisito haber firmado un Convenio de Gestión con FONAFE. </t>
  </si>
  <si>
    <t>Gerente de Asesoría Jurídica</t>
  </si>
  <si>
    <t>Gerente de Desarrollo e Innovación</t>
  </si>
  <si>
    <t>Tiempo de Servicio</t>
  </si>
  <si>
    <t xml:space="preserve">La sociedad manifiesta que se adhiere totalmente al estándar propuesto en el Principio, lo cual podría evidenciarse a través de: 
-El Estatuto
-El Código de BGC de COFIDE (Principio 12 Tratamiento Equitativo de Accionistas Minoritarios).
-Ausencia comprobable de algún tipo de manifestación contraria al trato en paridad. No existen cláusulas en el Estatuto que establezcan tratamientos diferenciados entre uno u otro accionista.
</t>
  </si>
  <si>
    <t>La sociedad cuenta con acciones de clase “B Preferentes”, acciones con dividendo preferente y sin derecho a voto, que representan el 0.808840% del capital social de la empresa.</t>
  </si>
  <si>
    <t xml:space="preserve">La sociedad establece la forma de representación de las acciones en el Art. 8° del Estatuto Social. Asimismo, el referido artículo establece que el Presidente del Directorio y un Director de la sociedad son quienes suscriben los Certificados de Acciones.
Ni el Estatuto Social ni otro documento societario interno de COFIDE imponen limitaciones a la representación en Junta General de Accionistas.
</t>
  </si>
  <si>
    <t>La sociedad manifiesta que se adhiere totalmente al estándar propuesto en el Principio evidenciando a través de: Libro de matrícula de acciones.</t>
  </si>
  <si>
    <t xml:space="preserve">La sociedad actualiza el libro de matrícula de acciones en un plazo de 15 días útiles aproximadamente contados desde la inscripción de la modificación del estatuto social (artículo 7° capital social). 
Base Legal: 
- Resolución de Dirección Ejecutiva de FONAFE N° 077-2013/DE-FONAFE que aprobó los “Lineamientos para la Emisión y Control de las Acciones Representativas del Capital Social emitidas a favor de FONAFE por las Empresas a su Ámbito” (numerales 5.1 y 5.2.)
- Reglamento del Registro de Intermediarios y Auxiliares de Seguros, aprobado por Resolución SBS N° 1797-2011 (artículo 14°).
</t>
  </si>
  <si>
    <t xml:space="preserve">La sociedad manifiesta que se adhiere totalmente al estándar propuesto en el Principio.
La Gerencia de Asesoría Jurídica (GAJ) tiene dentro de sus funciones establecidas en el ROF y MOF la responsabilidad de la entrega de información, a quienes la soliciten, además de atender el portal de transparencia conforme a la normativa que lo regula.
Por otro lado, el Art. 17° del Estatuto Social señala que: "Los accionistas tienen derecho a recibir y requerir información oportuna, confiable y veraz, que les permita velar adecuadamente por sus derechos, incluyendo mecanismos de acceso permanente para expresar su opinión sobre la Sociedad".
</t>
  </si>
  <si>
    <t xml:space="preserve">Correo Electrónico
Sistema de Intercambio Electrónico de Documentos de FONAFE (SIED)
Web corporativa – Link de Accionistas minoritarios
</t>
  </si>
  <si>
    <t>La sociedad manifiesta que se adhiere totalmente a la recomendación propuesta en el Principio, evidenciándolo a través de:
Con el accionista mayoritario: Sistema de Intercambio Electrónico de Documentos (SIED) entre FONAFE y COFIDE. 
Evidencia: Resolución de Dirección Ejecutiva 073-2019/DE-FONAFE que aprueba los Lineamientos del Sistema de Intercambio Electrónico de Documentos – SIED, para el Uso de Firmas Digitales e Intercambio Electrónico de Documentos entre FONAFE y Empresas Bajo su Ámbito.
Con el accionista minoritario: Correo Electrónico.
Evidencia: El Art. 17° del Estatuto Social incorpora lo siguiente: "Los accionistas tienen derecho a recibir y requerir información oportuna, confiable y veraz, que les permita velar adecuadamente por sus derechos, incluyendo mecanismos de acceso permanente para expresar su opinión sobre la Sociedad".</t>
  </si>
  <si>
    <t xml:space="preserve">La sociedad manifiesta que se adhiere totalmente a la recomendación propuesta en el Principio.
Anualmente, la Junta Obligatoria de Accionistas se reúne a fin de tomar conocimiento sobre los resultados anuales de la Sociedad, y aprobar la política de dividendos o realizar las evaluaciones pertinentes.
Asimismo, en la Junta Obligatoria de Accionistas del 29 de julio de 2020 se aprobó por unanimidad la Ratificación de la Política de Dividendos para COFIDE vigente, la cual es aplicable para el ejercicio 2020.
</t>
  </si>
  <si>
    <t xml:space="preserve">Las utilidades distribuibles que les corresponden a los accionistas Clase “A” y Clase “C” de la Sociedad, por los ejercicios 2020, serán redistribuidos conforme a lo establecido en la Política de Dividendos vigente. Asimismo, los dividendos que les correspondan a los accionistas de la Clase “B Preferentes” serán entregados observando lo dispuesto por el artículo 8° del Estatuto Social.
La entrega de los dividendos en efectivo a los accionistas de la Sociedad se realizará dentro del plazo de dos meses siguientes a la fecha de realización de la Junta General Obligatoria Anual de Accionistas que aprueba la distribución de los mismos, siendo responsabilidad del Directorio realizar las acciones necesarias para viabilizar dicha entrega”.
</t>
  </si>
  <si>
    <t xml:space="preserve">La sociedad manifiesta que se adhiere totalmente a la recomendación del principio. 
A pesar que todas las JGA se realizan de forma universal (Art. 15° del Estatuto Social), existe una comunicación directa a sus dos accionistas (FONAFE y CAF) a través de cartas y otros medios indicando la agenda a tratar. Esta agenda es plenamente coincidente en la Orden del Día.
</t>
  </si>
  <si>
    <t>La sociedad manifiesta que se adhiere totalmente a la recomendación propuesta en el Principio.
FONAFE es el único accionista titular de acciones con derecho a voto. FONAFE cuenta con el 99.2% de participación en el capital social. Su sede central y domicilio se ubican en la provincia y departamento de Lima. La sociedad cuenta con mecanismos tecnológicos que facilitan la asistencia y participación remota en tiempo real de los accionistas, de conformidad con el artículo 21-A de la LGS. 
Estos mecanismos se instrumentan a través de la Resolución de Dirección Ejecutiva N° 073-2019/DE-FONAFE que aprueba los Lineamiento y Procedimiento Interno del Sistema de Intercambio Electrónico de Documentos - SIED, el cual se encuentra vigente y es aplicable para todas las empresas bajo el ámbito de FONAFE. 
En 2020, SMV emitió la Resolución de Superintendente Nº 050-2020-SMV/02 que establece acciones en respuesta al estado de emergencia. COFIDE las implementó y realizó sesiones JGA vía Microsoft Teams.</t>
  </si>
  <si>
    <t>No aplica porque en el ejercicio del año 2020, el único accionista con derecho a voto fue FONAFE.</t>
  </si>
  <si>
    <t>No aplica. Durante el año 2020 hemos tenido a FONAFE como único accionista.</t>
  </si>
  <si>
    <t xml:space="preserve">Al cierre del 2020, se encuentra pendiente de elaboración y aprobación del Reglamento de Junta General de Accionistas, que toma como base los Lineamientos para la formulación y aprobación del Reglamento de Junta General de Accionistas para las EPE bajo el ámbito de FONAFE, aprobados en octubre de 2020.
No existe una prohibición estatutaria al respecto. Como se ha mencionado, durante el año 2020 sólo existió un accionista titular del 100% de las acciones con derecho a voto (FONAFE).
</t>
  </si>
  <si>
    <t xml:space="preserve">La sociedad manifiesta que se adhiere totalmente a la recomendación propuesta en el Principio.
Pese a que la sociedad cuenta con un único accionista con derecho a voto; el Estatuto Social ni otro documento societario interno de COFIDE imponen limitaciones a la delegación de voto.
</t>
  </si>
  <si>
    <t>No se ha definido dado que durante el 2020 se contaba con un único accionista titular del 100% de las acciones con derecho a voto.</t>
  </si>
  <si>
    <t>Durante el 2020 se contaba con un único accionista titular del 100% de las acciones con derecho a voto (FONAFE) y en la práctica ejerció su voto sin delegación.</t>
  </si>
  <si>
    <t>Durante el 2020 se contaba con un único accionista titular del 100% de las acciones con derecho a voto (FONAFE).</t>
  </si>
  <si>
    <t xml:space="preserve">La sociedad manifiesta que se adhiere totalmente a la recomendación propuesta en el Principio.
La sociedad, a través de su Oficial de Cumplimiento Normativo realiza el seguimiento de los acuerdos adoptados en Junta General de Accionistas.
Asimismo, el Directorio es el encargado de velar por el cumplimiento de las disposiciones de las Juntas Generales de Accionistas, de acuerdo a lo establecido en el Estatuto Social y el Reglamento de Organización y Funciones.
</t>
  </si>
  <si>
    <t xml:space="preserve">Gerencia de Asesoría Jurídica </t>
  </si>
  <si>
    <t>Mediante Acuerdo N° 042-2019 de la sesión 941 del 29.03.2019 se designó a Marco Roncagliolo Vásquez como Oficial de Cumplimiento Normativo.</t>
  </si>
  <si>
    <t>Gerente de GAJ</t>
  </si>
  <si>
    <t>Asesoría Jurídica</t>
  </si>
  <si>
    <t xml:space="preserve">Mario Alfredo Arrospide Medina </t>
  </si>
  <si>
    <t xml:space="preserve">Economista con experiencia en Gestión de riesgos, Finanzas públicas y Gestión de mercados financieros.
Durante el período 2019 ha sido miembros de 2 Directorios adicionales, SEDAPAL y Banco de la Nación. 
</t>
  </si>
  <si>
    <t>Economista con experiencia en Finanzas internacionales Y Finanzas públicas. Se ha desempeñado como director del Banco Central de Reserva del Perú y ministro de Economía y Finanzas.</t>
  </si>
  <si>
    <t>Licenciado en Economía por la Universidad Nacional de San Agustín. Magíster en Economía por la Pontificia Universidad Católica del Perú. Actualmente se viene desempeñando como Vice Ministro de Economía desde octubre 2019.</t>
  </si>
  <si>
    <t>Economista con estudios de Política económica y experiencia en consultoría sobre temas de Planeamiento estratégico, Banca de desarrollo y Fondos de inversión.</t>
  </si>
  <si>
    <t xml:space="preserve">La sociedad manifiesta que se adhiere totalmente a la recomendación propuesta en el Principio.
COFIDE no ha nombrado ni tenido en los últimos años directores suplentes, asimismo, el Estatuto no contempla la designación de directores suplentes o alternos.
</t>
  </si>
  <si>
    <t xml:space="preserve">ESTATUTO: Artículo 26°
“ñ) Aprobar la emisión de instrumentos de deuda no convertibles, incluyendo bonos subordinados en cuyas características no se considere la convertibilidad de los mismos.”
</t>
  </si>
  <si>
    <t xml:space="preserve">La retribución de los Directores se basa en la Directiva aplicable a los Directores de las Empresas en las que FONAFE participa como Accionista, aprobada por Acuerdo de Directorio N° 002-2004/008-FONAFE.
La Segunda Disposición Final Transitoria de la Directiva establece que la experiencia profesional a que se refiere el literal a) del artículo 25 del Decreto Supremo Nº 072-2000-EF, modificado por Decreto Supremo Nº 028-2004-EF, comprende el desarrollo de cualquier ocupación, arte u oficio realizado de manera habitual.
El artículo 25° del Decreto Supremo mencionado regula lo relacionado con los requisitos para ser director de las empresas en las que FONAFE participa como accionista. 
En el inciso “a)” del artículo 25° consta la exigencia a los Directores de contar con un mínimo de cinco años de experiencia profesional o diez años de experiencia comprobada en empresas del rubro o sector correspondiente.
</t>
  </si>
  <si>
    <t>COFIDE, durante el año 2020 ha llevado a cabo sesiones de directorio con dos directores independientes de cinco, según los criterios de vinculación e independencia para las empresas privadas supervisadas por la SMV. Asimismo, durante todo el año 2020 al menos se ha sesionado con un (01) director independiente.</t>
  </si>
  <si>
    <t>Se considera Director Independiente de acuerdo a la definición establecida en el Reglamento del Directorio vigente y normativa de la SBS.</t>
  </si>
  <si>
    <t>El Reglamento del Directorio fue aprobado en JGA el 29 de diciembre de 2017 y modificado en JGA del 28 de junio de 2019, fecha que da inicio a la implementación del mismo. No obstante, la sociedad podría estipular su concordancia con este aspecto del Principio. Sin perjuicio de ello, el Directorio está conformado por miembros que cuentan con experiencia, conocimiento y han ocupado en períodos pasados, altos cargos en otras sociedades, cumpliendo con las competencias solicitadas a cada candidato para conformar el Directorio según la Directiva aplicable a los Directores de las Empresas en las que FONAFE participa como Accionista.</t>
  </si>
  <si>
    <t>(*) Se considera a los Directores vinculados a COFIDE durante todo el ejercicio 2020</t>
  </si>
  <si>
    <t>ARROSPIDE MEDINA MARIO ALFREDO</t>
  </si>
  <si>
    <t>OLIVARES CANCHARI JOSE ANDRES</t>
  </si>
  <si>
    <t xml:space="preserve">De acuerdo a la Resolución N° 272-2017-SBS, los comités especiales están conformados por miembros del Directorio que no desempeñan cargo ejecutivo en la empresa. </t>
  </si>
  <si>
    <t xml:space="preserve">. - Vigilar el adecuado funcionamiento del sistema de control interno, supervisar el diseño, ejecución y monitoreo de los controles, tomar conocimiento de las deficiencias y de los planes de acción formulados para remediarlos.
- Supervisar la integridad de los Estados Financieros y de la información que se revela, así como informar al Directorio sobre la existencia de limitaciones en la confiabilidad de los procesos contables y financieros.
- Vigilar y mantener informado al Directorio sobre el cumplimiento de las disposiciones legales, principios del gobierno corporativo, políticas y normativa interna, y sobre la detección de problemas de control y administración interna.
- Vigilar y mantener informado al Directorio de las evaluaciones realizadas por la Unidad de Cumplimiento, la Unidad de Auditoría Interna, los auditores externos y la SBS y de las recomendaciones formuladas, así como de las medidas correctivas definidas y su nivel de implementación.
- Definir los criterios para la selección y contratación del auditor interno y evaluar su desempeño.
- Asegurar que la función de auditoría interna cuente con las condiciones necesarias de infraestructura, recursos humanos, técnicos y logísticos que le permitan desarrollar adecuadamente su función e informar al Directorio en caso de limitaciones. Ello incluye la aprobación y seguimiento a los planes anuales aplicables.
- Asegurar que la función de cumplimiento normativo cuente con las condiciones necesarias de infraestructura, recursos humanos, técnicos y logísticos que le permitan desarrollar adecuadamente su función e informar al Directorio en caso de limitaciones. Ello incluye la revisión y aprobación de los planes anuales aplicables, así como dar soporte en la evaluación de los casos que los oficiales de cumplimiento eleven para tal fin.
- Definir los criterios para la selección y contratación de los auditores externos (en coordinación con Contraloría General de la República, conforme las normas vigentes) y determinar los informes complementarios que se requieran para el mejor desempeño de sus funciones o el cumplimiento de requisitos legales; así como informar los resultados de las evaluaciones que realice.
- Asegurar que existan canales y procedimientos para recibir y manejar información anónima sobre incumplimientos al Código de Ética o a los procedimientos internos o de auditoría que sean informados por terceros interesados o por los colaboradores de la compañía, resguardando la confidencialidad y anonimato en caso así lo solicite el informante. Así, debe también vigilar por el adecuado funcionamiento de estos canales y asegurar que, cuando las denuncias estén relacionadas a temas de fraude contable o financiero, corrupción, que involucren a la gerencia general o alta Gerencia, estas sean presentadas directamente al Comité, a fin de darles el adecuado tratamiento.
</t>
  </si>
  <si>
    <t>Manuel Velásquez Viladegut</t>
  </si>
  <si>
    <t>Gerardo Freiberg Puente</t>
  </si>
  <si>
    <t xml:space="preserve">1.- Aprobar, como instancia previa, las políticas y la organización para la gestión integral de riesgos de COFIDE y someterlas a la aprobación del Directorio. Las políticas incorporan la definición de límites de riesgo y grado de exposición al riesgo que COFIDE está dispuesto a asumir en el desarrollo del negocio. Asimismo, debe revisar periódicamente la vigencia de las políticas en función de los cambios en las condiciones del mercado y en la estructura de balance de COFIDE.
2.- Aprobar las metodologías para la gestión integral de los diferentes tipos de riesgos de COFIDE.
3.- Aprobar y recomendar al Directorio los niveles de autonomía delegables para la realización de operaciones activas y pasivas, dentro y fuera de balance, así como para la realización de operaciones fiduciarias y comisiones de confianza.
4.- Aprobar los indicadores de riesgo clave para la administración del riesgo de operación.
5.- Aprobar las metodologías para la determinación de precios y comisiones de los diferentes productos y servicios de COFIDE. 
6.- Aprobar la toma de exposiciones que involucren variaciones significativas en el perfil de riesgo de COFIDE o de los patrimonios administrados bajo su responsabilidad.
7.- Decidir las acciones necesarias para la implementación de las acciones correctivas requeridas, en caso existan desviaciones con respecto a los límites de riesgo y a los grados de exposición asumidos.
8.- Evaluar la suficiencia de capital y liquidez de COFIDE para enfrentar sus riesgos y alertar sus posibles insuficiencias.
9.- Aprobar operaciones activas y pasivas, dentro y fuera de balance, operaciones fiduciarias y comisiones de confianza, incluyendo las de estructuración financiera, banca de inversión, asesoría financiera y otras modalidades de negocios de COFIDE, así como las condiciones particulares para las operaciones que se encuentran dentro de su autonomía conforme a las políticas establecidas, así como aquellas que deban ser aprobadas por el Directorio.
10.- Efectuar el seguimiento de los diferentes tipos de riesgos que enfrenta COFIDE, así como de los reportes de control de dichos riesgos, las acciones correctivas y mejoras implementadas que sean aplicables, a efectos de velar por el adecuado cumplimiento de las políticas establecidas, mediante los informes de gestión de riesgos emitidos por el área encargada de riesgos, los que luego deben ser presentados al Directorio.
11.- Efectuar el seguimiento de la situación económico - financiera de los intermediarios financieros, aprobar sus límites de exposición, según lo establecido en las políticas, así como preaprobar la incorporación de nuevos intermediarios financieros para su posterior aprobación por el Directorio.
12.- Aprobar las estrategias generales bajo las cuales se gestionará la cartera de inversión y las posiciones que conformen la cartera de negociación.
13.- Aprobar los informes sobre los riesgos asociados a nuevos productos y las medidas de tratamiento propuestas o implementadas, de forma previa a su lanzamiento; incluyendo aspectos de conducta de mercado.
14.- Aprobar informes sobre los riesgos asociados a los cambios importantes en el ambiente de negocios, operativo o informático, de forma previa a su ejecución; así como de las medidas de tratamiento propuestas o implementadas.
15.- Aprobar por delegación, las condiciones financieras y características de las emisiones de instrumentos en el mercado local e internacional.
16.- Proponer mejoras para la gestión integral de los diferentes riesgos que enfrenta COFIDE.
17.- Opinar y decidir sobre cualquier otro asunto específico de su competencia y que sea sometido a su consideración por el Directorio, la Gerencia General o cualquiera de sus miembros.
18.- Pronunciarse sobre las propuestas de Reglamento de Préstamos de Vivienda a Colaboradores y sus modificaciones, así como sus excepciones a dicho reglamento, antes de ser elevadas al Directorio para su aprobación.
19.- Aprobar las solicitudes de préstamos de vivienda a favor de los colaboradores.
</t>
  </si>
  <si>
    <t>Eduardo Escobal Mc Evoy</t>
  </si>
  <si>
    <t>Carlos Oliva Neyra</t>
  </si>
  <si>
    <t>Ana María Rodríguez Zuñiga</t>
  </si>
  <si>
    <t>Sandro Gardella Gardella</t>
  </si>
  <si>
    <t xml:space="preserve">Respecto a Remuneraciones:
- Revisar y aprobar el sistema de remuneraciones y sus modificaciones, así como, elevarlo a Directorio para ratificación, de ser el caso.
- Revisar y aprobar las propuestas de modificación en las bandas salariales de las diferentes categorías de Cofide, las propuestas de incrementos salariales y las propuestas de cambios en la Política de Remuneraciones e Incrementos Salariales, en el marco de la normativa aplicable.
- Aprobar la implementación progresiva del tope de ingreso máximo anual (TIMA) de aplicación para la plana gerencial, en concordancia con el Oficio Circular SIED 105-2016/DE/FONAFE.
- Revisar los criterios de asignación de bono a colaboradores y sus modificaciones, así como, la propuesta de aplicación de bono en el marco del Convenio de Gestión firmado con Fonafe.
- Establecer criterios e indicadores para determinar la remuneración variable de los colaboradores de la empresa.
- Revisar y emitir opinión sobre las propuestas de cambio en los perfiles de la plana gerencial que le sean presentadas, en forma previa a la aprobación del Directorio.
- Evaluar los potenciales conflictos de intereses del sistema de remuneraciones y proponer medidas de solución.
Respecto a Buen Gobierno Corporativo:
- Revisar y aprobar las políticas, lineamientos y normas relacionadas a temas de Buen Gobierno Corporativo, así como su elevación al Directorio para ratificación, de ser el caso.
- Revisar y aprobar los informes (trimestrales y anuales) de cumplimiento de las prácticas de Buen Gobierno Corporativo, los cuales se informarán al Directorio.
- Revisar y aprobar las propuestas de mejora en prácticas referentes al buen gobierno corporativo para ser implementadas en Cofide.
- Asegurar la adecuada difusión y aplicación de buenas prácticas de buen gobierno corporativo en Cofide.
- Aprobar el plan anual de trabajo de buen gobierno corporativo.
</t>
  </si>
  <si>
    <t>Comité de Auditoría, Ética, y Cumplimiento</t>
  </si>
  <si>
    <t>Manuel Velasquez</t>
  </si>
  <si>
    <t xml:space="preserve">La Gerencia General aprueba el Plan Anual de Capacitaciones (PACA), el mismo que especifica realizar una capacitación anual para el cumplimiento del código de ética. </t>
  </si>
  <si>
    <t>Las funciones del Presidente del Directorio y del Gerente General se encuentran definidas en el Estatuto y en el MOF respectivos de forma clara y no se superponen.</t>
  </si>
  <si>
    <t>Gerente de Cumplimiento</t>
  </si>
  <si>
    <t xml:space="preserve">Gerente de Operaciones    </t>
  </si>
  <si>
    <t>El Directorio es responsable de la adecuada gestión integral de riesgos y en cumplimiento a dicha función COFIDE continuamente actualiza los Manuales de GIR, ya sea por cambios normativos y/o buenas prácticas del sector. Durante el 2020 se actualizaron los siguientes Manuales: 
-Manual de Políticas de Gestión de Activos y Pasivos, aprobada por AD-048-2007, modificado en Sesión de Directorio N° 1011 del 27/01/2021
-  Políticas para Niveles de Autonomía, aprobada por AD-107-2015, y actualizada por Acuerdo de Directorio 150-2020, sesión 1004 del 09/12/2020
- Manual de Políticas de Gestión de Riesgo Operacional, aprobada con Acuerdo de Directorio No. 009-2021 del Directorio 1011 del 28/01/2021
-  Política de Adecuación de Capital, aprobada por AD-004-2013, y actualizada por Acuerdo de Directorio 149-2020 del 09/12/2020
 -  Políticas de Riesgo Crediticio derivado del Riesgo Cambiario, aprobada por AD 058-2017, Sesión N° 885 del 11/05/2017, actualizado el 22/04/2020, Sesión 980</t>
  </si>
  <si>
    <t>Según el Manual de Organización y Funciones (MOF) vigente, el Gerente General se encarga de asegurar la existencia de un marco de trabajo para identificar, medir, mitigar, monitorear, controlar y reportar los riesgos de la Corporación. Así mismo es el Gerente de Riesgos el encargado de dirigir, coordinar, supervisar, y evaluar las actividades de control y gestión integral de riesgos de la Corporación. Además, se encarga de informar a la Gerencia General, el Directorio y al Comité de Riesgos los aspectos relevantes a la Gestión Integral de Riesgos para la oportuna toma de decisión, según consta en el Manual de Gestión Integral de Riesgos, aprobado por la Gerencia General.</t>
  </si>
  <si>
    <t>Sandra Jauregui Puertas</t>
  </si>
  <si>
    <t>Son atribuciones del auditor interno diseñar un plan anual que incluya la evaluación de las actividades mínimas requeridas por SBS, el cumplimiento de las disposiciones legales, así como los principales riesgos materia de preocupación del Directorio/Gerencia. Se incluye fungir de nexo entre la Gerencia, los Auditores Externos y el Comité de Auditoría/ Directorio para alinear esfuerzos y enriquecer el alcance de las revisiones de auditoría. Es por ello que la revisión de que toda la información financiera sea válida y confiable se revisa compartidamente entre Auditoría Interna y externa. Auditoría interna la revisa en cada evaluación a los procesos y auditoría externa, en la evaluación de los estados financieros anuales. Se cumple con la verificación de la eficacia del Cumplimiento Normativo, pues se incluye dentro del Plan Anual de Auditoria la Evaluación de Cumplimiento Normativo, la cual es de carácter regulatorio por SBS. El plan se aprueba en Directorio y es enviado a SBS.</t>
  </si>
  <si>
    <t>Si. Según consta en el Reglamento de Organización y Funciones (ROF), así como en actas de Comité de Auditoría, Ética y Cumplimiento, el auditor interno reporta directamente a este último sobre sus planes (incluido su presupuesto para revisiones tercerizadas), actividades, avances y resultados obtenidos.</t>
  </si>
  <si>
    <t xml:space="preserve">Como encargo general, Auditoría debe asegurar al Directorio y la Gerencia - con objetividad e independencia - respecto de si el diseño y funcionamiento del sistema de control interno, de gestión de riesgos y de gobierno corporativo son adecuados y eficaces para soportar el logro de sus objetivos, contribuyendo así a su mejora continua. 
Como funciones específicas debe:
- Elaborar el Plan de Auditoría y someterlo a consideración del Directorio para su aprobación, así como informar periódicamente su avance.
- Ejecutar el Plan de Auditoría atendiendo al alcance y normatividad correspondiente, mediante la planificación y ejecución de actividades de auditoría y consultoría; y, elaborar los informes que se deriven de las mismas.
- Mantener informado al Comité de Auditoria, Ética y Cumplimiento, Directorio, y áreas usuarias respecto del resultado de las actividades de auditoría y consultoría.
- Soportar el funcionamiento de la línea ética y actuar en función de lo establecido en el procedimiento para la atención del canal de denuncias Línea Ética.
</t>
  </si>
  <si>
    <t>Los periodos de contratación de las auditorías son establecidos por CGR. En este caso, el período asignado al auditor externo corresponde a los años 2017 a 2019, con contratos anuales. Durante el 2020 se solicitó la ampliación del servicio por 1 año más.</t>
  </si>
  <si>
    <t>Los periodos de contratación de las auditorías son establecidos por CGR (renovación cada 3 años). En este caso, el período inicial asignado al auditor externo corresponde a los años 2017 a 2019, con contratos anuales; no obstante, para el 2020 se solicitó la ampliación por 1 año más, los mismo que se encuentra dentro del límite máximo.</t>
  </si>
  <si>
    <t>Mediante Acuerdo de Directorio N° 079-2015 de fecha 23 de julio de 2015, el Directorio aprobó la Política de Información de COFIDE; cuya última modificación fue el 18 de diciembre del 2020, mediante sesión de directorio N° 1006</t>
  </si>
  <si>
    <t xml:space="preserve">Si bien COFIDE no cuenta con una oficina de relación con inversionistas, se encuentra bajo el ámbito de aplicación de la Ley N° 27806 Ley de Transparencia y acceso a la información pública; y su reglamento.
En relación a la atención a los inversionistas(acreedores), la Gerencia de Finanzas, atiende mediante llamadas telefónicas y correos electrónicos, a través del link de la página web de la Corporación (Investor Relation Contact), respectivamente.
</t>
  </si>
  <si>
    <t>Gerencia de Asesoría Jurídica ; Gerencia de Asesoría Jurídica</t>
  </si>
  <si>
    <t>Subgerente de Asesoría Jurídica Financiera y Regulación; Supervisor de Recuparaciones</t>
  </si>
  <si>
    <t>Rodrigo Octavio Zapata Soto (Accionistas de la sociedad); Luis Alfredo Neira Banda (Púbico en general)</t>
  </si>
  <si>
    <t>Se revela la estructura accionaria en la página web de COFIDE, en los artículos 7° y 8° del Estatuto Social y en la Memoria Anual.</t>
  </si>
  <si>
    <t xml:space="preserve">Anualmente se elabora un Informe Anual de BGC aprobado por el Directorio, previo a ser visto por el Comité de Remuneraciones y de Buen Gobierno Corporativo (de acuerdo a lo establecido en el Reglamento del Comité), y posteriormente se eleva a la Junta Obligatoria Anual. Dicho informe es publicado en el link de BGC de la página web de COFIDE.
Adicionalmente, existen informes trimestrales al Directorio sobre el Estado de Cumplimiento de Políticas y Sucesos Relevantes, asociados a distintos principios de Código de BGC. Asimismo, el Reporte de Cumplimiento de Principios del CBGC de Sociedades Peruanas, es uno de los anexos de la memoria anual, aprobado por Directorio y JGA, y posteriormente publicado en la página web de la SMV.
</t>
  </si>
  <si>
    <t>Internamente, se realiza capacitaciones sobre BGC; tanto de manera externa como interna durante el 2020 se difundió el Brochure de Gobierno Corporativo de COFIDE, y se informa sobre las buenas prácticas de gobernanza a través de la Memoria Anual.</t>
  </si>
  <si>
    <t>Política de Dividendos de Cofide por los ejercicios 2019 - 2021 aprobado en la JGA del 20/01/2020 y ratificada en la JOA del 29/07/2020</t>
  </si>
  <si>
    <t>Lineamientos para el uso de firmas digitales e intercambio electrónico de documentos – SIED, y correo electrónico</t>
  </si>
  <si>
    <t>Lineamientos para el uso de firmas digitales e intercambio electrónico de documentos – SIED.</t>
  </si>
  <si>
    <t>Reglamento de Directorio de COFIDE y Procedimiento corporativo.</t>
  </si>
  <si>
    <t>Reglamento de Directorio de COFIDE.</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</si>
  <si>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</si>
  <si>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Adicionalmente, a los establecidos en los “Lineamientos para la Calificación de Directores Independientes”, la sociedad ha establecido los siguientes criterios para calificar a sus Directores como independiente:</t>
  </si>
  <si>
    <t>Indique si al menos una vez al año el Directorio verifica que los Directores Independientes mantengan el cumplimiento de los requisitos y condiciones para poder ser calificados como tal.</t>
  </si>
  <si>
    <t>Sí</t>
  </si>
  <si>
    <t>COD: 20150326</t>
  </si>
  <si>
    <t>Comité de Riesgos</t>
  </si>
  <si>
    <t>Clase B preferente</t>
  </si>
  <si>
    <t>1/ Dividendos a pagarse en efectivos en el 2021, correspondiente a la utilidad del ejercicio 2020.
2/ Dividendos pagados en efectivos en el 2020, correspondiente a la utilidad del ejercicio 2019.</t>
  </si>
  <si>
    <t>En octubre de 2020, FONAFE aprobó los Lineamientos para la formulación y aprobación del Reglamento de JGA para las EPE bajo su ámbito. En COFIDE la elaboración del Reglamento se encuentra en proceso. 
Sin embargo, el Estatuto Social incorpora los principales aspectos que debería contemplar el Reglamento de la JGA.</t>
  </si>
  <si>
    <t>CAF es titular de acciones de clase “B Preferentes” SIN derecho a voto, por ello no computan para el quórum. FONAFE es el único accionista titular de acciones con derecho a voto (A y C) que participa en Juntas Generales, al contar con el 100% de acciones puede sesionar sin necesidad de convocatoria. En el caso de las JGA, donde se incluya como temas de agenda el aumento/reducción de capital (transferencia de acc.). la sociedad informa oportunamente al  titular de las acciones “B Preferentes”. Otro mecanismo de convocatoria es la  remisión de información vía correos electrónicos y cartas al único titular de las acciones sin derecho a voto y al único titular de las acciones con derecho a voto. La sociedad manifiesta que se adhiere totalmente a la recomendación del principio, evidenciándolo a través de: Código de Buen Gobierno Corporativo, el quórum de instalación de las juntas generales, en actas de JGA se deja constancia que CAF asiste y expresa su voluntad sobre los acuerdos</t>
  </si>
  <si>
    <t xml:space="preserve">En octubre de 2020, FONAFE aprobó los Lineamientos para la formulación y aprobación del Reglamento de Junta General de Accionistas para las Empresas Propiedad del Estado (EPE) bajo su ámbito. COFIDE se encuentra elaborando su Reglamento.
Las Juntas Generales de Accionistas son universales; sin embargo, en cualquier etapa del desarrollo de la sesión, CAF puede formular propuestas de puntos de agenda a discutir en junta.
</t>
  </si>
  <si>
    <t>Otorgar fianzas simples o solidarias a terceros para negocios que tengan relación con los de la sociedad, cumpliendo los requisitos legales que fueran necesarios para tal efecto.
Otorgar y obtener préstamos y financiamientos con arreglo a las normas legales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</si>
</sst>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S/.&quot;\ #,##0;[Red]&quot;S/.&quot;\ \-#,##0"/>
    <numFmt numFmtId="165" formatCode="_ * #,##0.00_ ;_ * \-#,##0.00_ ;_ * &quot;-&quot;??_ ;_ @_ "/>
    <numFmt numFmtId="166" formatCode="0.0000"/>
    <numFmt numFmtId="167" formatCode="dd/mm/yyyy;@"/>
    <numFmt numFmtId="168" formatCode="_ * #,##0_ ;_ * \-#,##0_ ;_ * &quot;-&quot;??_ ;_ @_ "/>
  </numFmts>
  <fonts count="55"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i/>
      <sz val="7"/>
      <color theme="1"/>
      <name val="Times New Roman"/>
      <family val="1"/>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sz val="11"/>
      <color theme="1"/>
      <name val="Calibri"/>
      <family val="2"/>
    </font>
    <font>
      <vertAlign val="superscript"/>
      <sz val="10"/>
      <color theme="1"/>
      <name val="Arial"/>
      <family val="2"/>
    </font>
    <font>
      <sz val="7"/>
      <color theme="1"/>
      <name val="Times New Roman"/>
      <family val="1"/>
    </font>
    <font>
      <vertAlign val="superscript"/>
      <sz val="8"/>
      <color theme="1"/>
      <name val="Arial"/>
      <family val="2"/>
    </font>
    <font>
      <i/>
      <vertAlign val="superscript"/>
      <sz val="10"/>
      <color theme="1"/>
      <name val="Arial"/>
      <family val="2"/>
    </font>
    <font>
      <b/>
      <i/>
      <sz val="7"/>
      <color theme="1"/>
      <name val="Times New Roman"/>
      <family val="1"/>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sz val="10"/>
      <color rgb="FFFF0000"/>
      <name val="Calibri"/>
      <family val="2"/>
      <scheme val="minor"/>
    </font>
    <font>
      <sz val="8"/>
      <color rgb="FFFF0000"/>
      <name val="Calibri"/>
      <family val="2"/>
      <scheme val="minor"/>
    </font>
    <font>
      <sz val="11"/>
      <color theme="1"/>
      <name val="Calibri"/>
      <family val="2"/>
      <scheme val="minor"/>
    </font>
    <font>
      <i/>
      <sz val="10"/>
      <name val="Arial"/>
      <family val="2"/>
    </font>
    <font>
      <i/>
      <sz val="7"/>
      <name val="Times New Roman"/>
      <family val="1"/>
    </font>
    <font>
      <sz val="9.5"/>
      <name val="Arial"/>
      <family val="2"/>
    </font>
    <font>
      <vertAlign val="superscript"/>
      <sz val="9"/>
      <name val="Arial"/>
      <family val="2"/>
    </font>
    <font>
      <sz val="10"/>
      <name val="Calibri"/>
      <family val="2"/>
      <scheme val="minor"/>
    </font>
    <font>
      <vertAlign val="superscript"/>
      <sz val="10"/>
      <name val="Arial"/>
      <family val="2"/>
    </font>
    <font>
      <u/>
      <sz val="10"/>
      <color theme="0"/>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rgb="FFEBF1DE"/>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4">
    <xf numFmtId="0" fontId="0" fillId="0" borderId="0"/>
    <xf numFmtId="0" fontId="26" fillId="0" borderId="0" applyNumberFormat="0" applyFill="0" applyBorder="0" applyAlignment="0" applyProtection="0"/>
    <xf numFmtId="9" fontId="47" fillId="0" borderId="0" applyFont="0" applyFill="0" applyBorder="0" applyAlignment="0" applyProtection="0"/>
    <xf numFmtId="165" fontId="47" fillId="0" borderId="0" applyFont="0" applyFill="0" applyBorder="0" applyAlignment="0" applyProtection="0"/>
  </cellStyleXfs>
  <cellXfs count="503">
    <xf numFmtId="0" fontId="0" fillId="0" borderId="0" xfId="0"/>
    <xf numFmtId="0" fontId="1" fillId="2" borderId="0" xfId="0" applyFont="1" applyFill="1" applyProtection="1"/>
    <xf numFmtId="0" fontId="3" fillId="2" borderId="0" xfId="0" applyFont="1" applyFill="1" applyProtection="1"/>
    <xf numFmtId="0" fontId="1" fillId="2" borderId="1" xfId="0" applyFont="1" applyFill="1" applyBorder="1" applyAlignment="1" applyProtection="1">
      <alignment horizontal="center" vertical="center" wrapText="1"/>
    </xf>
    <xf numFmtId="0" fontId="0" fillId="2" borderId="0" xfId="0" applyFill="1"/>
    <xf numFmtId="0" fontId="1" fillId="2" borderId="0" xfId="0" applyFont="1" applyFill="1"/>
    <xf numFmtId="0" fontId="1" fillId="3" borderId="0" xfId="0" applyFont="1" applyFill="1" applyBorder="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9" fillId="4" borderId="1" xfId="0" applyFont="1" applyFill="1" applyBorder="1" applyAlignment="1" applyProtection="1">
      <alignment horizontal="center" vertical="center"/>
    </xf>
    <xf numFmtId="0" fontId="17" fillId="2" borderId="0" xfId="0" applyFont="1" applyFill="1" applyAlignment="1">
      <alignment vertical="center"/>
    </xf>
    <xf numFmtId="0" fontId="4" fillId="2" borderId="1" xfId="0" applyFont="1" applyFill="1" applyBorder="1" applyAlignment="1">
      <alignment horizontal="left" vertical="center" wrapText="1" indent="2"/>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1"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1" fillId="2" borderId="0" xfId="0" applyFont="1" applyFill="1" applyBorder="1" applyAlignment="1">
      <alignment vertical="center" wrapText="1"/>
    </xf>
    <xf numFmtId="0" fontId="1" fillId="2" borderId="0" xfId="0" applyFont="1" applyFill="1" applyAlignment="1">
      <alignment vertical="center"/>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Border="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6" fillId="2" borderId="0" xfId="0" applyFont="1" applyFill="1" applyAlignment="1">
      <alignment horizontal="right" vertical="center" wrapText="1"/>
    </xf>
    <xf numFmtId="0" fontId="6" fillId="2" borderId="0" xfId="0" applyFont="1" applyFill="1" applyAlignment="1">
      <alignment horizontal="justify" vertical="center" wrapText="1"/>
    </xf>
    <xf numFmtId="0" fontId="1" fillId="2" borderId="0" xfId="0" applyFont="1" applyFill="1" applyBorder="1"/>
    <xf numFmtId="0" fontId="6" fillId="2" borderId="0" xfId="0" applyFont="1" applyFill="1" applyBorder="1" applyAlignment="1">
      <alignment horizontal="right" vertical="center" wrapText="1"/>
    </xf>
    <xf numFmtId="0" fontId="1" fillId="2" borderId="1" xfId="0" applyFont="1" applyFill="1" applyBorder="1" applyAlignment="1">
      <alignment vertical="center" textRotation="90" wrapText="1"/>
    </xf>
    <xf numFmtId="0" fontId="14"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textRotation="90" wrapText="1"/>
    </xf>
    <xf numFmtId="0" fontId="1" fillId="2" borderId="0" xfId="0" applyFont="1" applyFill="1" applyBorder="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9" fillId="2" borderId="0" xfId="0" applyFont="1" applyFill="1" applyAlignment="1">
      <alignment horizontal="justify" vertical="center"/>
    </xf>
    <xf numFmtId="0" fontId="0" fillId="2" borderId="0" xfId="0" applyFill="1" applyBorder="1"/>
    <xf numFmtId="0" fontId="1" fillId="2" borderId="0" xfId="0" applyFont="1" applyFill="1" applyAlignment="1">
      <alignment horizontal="center" vertical="center" wrapText="1"/>
    </xf>
    <xf numFmtId="0" fontId="21"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 fillId="2" borderId="0" xfId="0" applyFont="1" applyFill="1" applyBorder="1" applyAlignment="1">
      <alignment horizontal="justify" vertical="center"/>
    </xf>
    <xf numFmtId="0" fontId="25" fillId="2" borderId="0" xfId="0" applyFont="1" applyFill="1" applyAlignment="1" applyProtection="1">
      <alignment vertical="center"/>
    </xf>
    <xf numFmtId="0" fontId="25" fillId="2" borderId="0" xfId="0" applyFont="1" applyFill="1" applyAlignment="1">
      <alignment vertical="center"/>
    </xf>
    <xf numFmtId="0" fontId="25" fillId="2" borderId="0" xfId="0" applyFont="1" applyFill="1" applyAlignment="1">
      <alignment horizontal="left" vertical="center"/>
    </xf>
    <xf numFmtId="0" fontId="14"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pplyProtection="1">
      <alignment wrapText="1"/>
    </xf>
    <xf numFmtId="49" fontId="1" fillId="2" borderId="0" xfId="0" applyNumberFormat="1" applyFont="1" applyFill="1" applyAlignment="1" applyProtection="1">
      <alignment wrapText="1"/>
      <protection locked="0"/>
    </xf>
    <xf numFmtId="49" fontId="25" fillId="2" borderId="0" xfId="0" applyNumberFormat="1" applyFont="1" applyFill="1" applyAlignment="1" applyProtection="1">
      <alignment vertical="center"/>
      <protection locked="0"/>
    </xf>
    <xf numFmtId="0" fontId="1" fillId="2" borderId="0" xfId="0" applyFont="1" applyFill="1" applyAlignment="1" applyProtection="1"/>
    <xf numFmtId="0" fontId="24" fillId="2" borderId="0" xfId="0" applyFont="1" applyFill="1" applyAlignment="1" applyProtection="1"/>
    <xf numFmtId="49" fontId="1" fillId="2" borderId="0" xfId="0" applyNumberFormat="1" applyFont="1" applyFill="1" applyAlignment="1" applyProtection="1">
      <protection locked="0"/>
    </xf>
    <xf numFmtId="0" fontId="7" fillId="2" borderId="0" xfId="0" applyFont="1" applyFill="1"/>
    <xf numFmtId="0" fontId="7" fillId="2" borderId="0" xfId="0" applyFont="1" applyFill="1" applyAlignment="1">
      <alignment wrapText="1"/>
    </xf>
    <xf numFmtId="0" fontId="1" fillId="2" borderId="0"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Border="1" applyAlignment="1">
      <alignment vertical="center" wrapText="1"/>
    </xf>
    <xf numFmtId="0" fontId="25" fillId="2" borderId="0" xfId="0" applyFont="1" applyFill="1" applyAlignment="1" applyProtection="1">
      <alignment horizontal="left" vertical="center" wrapText="1"/>
    </xf>
    <xf numFmtId="0" fontId="25" fillId="2" borderId="0" xfId="0" applyFont="1" applyFill="1" applyAlignment="1">
      <alignment vertical="center" wrapText="1"/>
    </xf>
    <xf numFmtId="0" fontId="1" fillId="2" borderId="0" xfId="0" applyFont="1" applyFill="1" applyAlignment="1"/>
    <xf numFmtId="0" fontId="30" fillId="2" borderId="0" xfId="0" applyFont="1" applyFill="1" applyAlignment="1"/>
    <xf numFmtId="0" fontId="29" fillId="2" borderId="0" xfId="0" applyFont="1" applyFill="1" applyAlignment="1">
      <alignment horizontal="left" vertical="center" shrinkToFit="1"/>
    </xf>
    <xf numFmtId="0" fontId="1" fillId="2" borderId="1"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3" borderId="0" xfId="0" applyFont="1" applyFill="1" applyBorder="1" applyAlignment="1"/>
    <xf numFmtId="0" fontId="3" fillId="3" borderId="13" xfId="0" applyFont="1" applyFill="1" applyBorder="1" applyAlignment="1"/>
    <xf numFmtId="0" fontId="31" fillId="2" borderId="0" xfId="0" applyFont="1" applyFill="1" applyAlignment="1" applyProtection="1">
      <alignment horizontal="left"/>
    </xf>
    <xf numFmtId="0" fontId="31" fillId="2" borderId="0" xfId="0" applyFont="1" applyFill="1" applyAlignment="1" applyProtection="1">
      <alignment horizontal="left" vertical="center"/>
    </xf>
    <xf numFmtId="0" fontId="31" fillId="2" borderId="0" xfId="0" applyFont="1" applyFill="1" applyAlignment="1" applyProtection="1">
      <alignment vertical="center" wrapText="1"/>
    </xf>
    <xf numFmtId="0" fontId="31" fillId="2" borderId="0" xfId="0" applyFont="1" applyFill="1" applyAlignment="1" applyProtection="1">
      <alignment vertical="top" wrapText="1"/>
    </xf>
    <xf numFmtId="0" fontId="31" fillId="2" borderId="0" xfId="0" applyFont="1" applyFill="1" applyAlignment="1" applyProtection="1">
      <alignment horizontal="left" wrapText="1"/>
    </xf>
    <xf numFmtId="0" fontId="31" fillId="2" borderId="0" xfId="0" applyFont="1" applyFill="1" applyAlignment="1" applyProtection="1">
      <alignment horizontal="left" vertical="top"/>
    </xf>
    <xf numFmtId="0" fontId="32" fillId="2" borderId="0" xfId="0" applyFont="1" applyFill="1" applyProtection="1"/>
    <xf numFmtId="0" fontId="32" fillId="2" borderId="0" xfId="0" applyFont="1" applyFill="1" applyAlignment="1" applyProtection="1">
      <alignment wrapText="1"/>
    </xf>
    <xf numFmtId="49" fontId="32" fillId="2" borderId="0" xfId="0" applyNumberFormat="1" applyFont="1" applyFill="1" applyAlignment="1" applyProtection="1">
      <alignment wrapText="1"/>
      <protection locked="0"/>
    </xf>
    <xf numFmtId="0" fontId="32" fillId="2" borderId="0" xfId="0" applyFont="1" applyFill="1"/>
    <xf numFmtId="0" fontId="33" fillId="2" borderId="0" xfId="0" applyFont="1" applyFill="1"/>
    <xf numFmtId="0" fontId="33" fillId="2" borderId="0" xfId="0" applyFont="1" applyFill="1" applyProtection="1"/>
    <xf numFmtId="0" fontId="33" fillId="2" borderId="0" xfId="0" applyFont="1" applyFill="1" applyAlignment="1" applyProtection="1">
      <alignment wrapText="1"/>
    </xf>
    <xf numFmtId="49" fontId="33" fillId="2" borderId="0" xfId="0" applyNumberFormat="1" applyFont="1" applyFill="1" applyAlignment="1" applyProtection="1">
      <alignment wrapText="1"/>
      <protection locked="0"/>
    </xf>
    <xf numFmtId="0" fontId="33" fillId="2" borderId="0" xfId="0" applyFont="1" applyFill="1" applyAlignment="1">
      <alignment horizontal="left" vertical="center"/>
    </xf>
    <xf numFmtId="0" fontId="34" fillId="2" borderId="0" xfId="0" applyFont="1" applyFill="1"/>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5"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right" vertical="top" wrapText="1"/>
      <protection locked="0"/>
    </xf>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vertical="center" wrapText="1"/>
      <protection locked="0"/>
    </xf>
    <xf numFmtId="0" fontId="35" fillId="7" borderId="1" xfId="0" applyFont="1" applyFill="1" applyBorder="1" applyAlignment="1" applyProtection="1">
      <alignment horizontal="left" vertical="center"/>
      <protection locked="0"/>
    </xf>
    <xf numFmtId="0" fontId="35" fillId="7" borderId="1" xfId="0" applyFont="1" applyFill="1" applyBorder="1" applyAlignment="1" applyProtection="1">
      <alignment horizontal="right" vertical="center"/>
      <protection locked="0"/>
    </xf>
    <xf numFmtId="0" fontId="35" fillId="7" borderId="1" xfId="0" applyFont="1" applyFill="1" applyBorder="1" applyAlignment="1" applyProtection="1">
      <alignment horizontal="left" vertical="top"/>
      <protection locked="0"/>
    </xf>
    <xf numFmtId="0" fontId="0" fillId="7" borderId="1" xfId="0" applyFill="1" applyBorder="1"/>
    <xf numFmtId="0" fontId="0" fillId="0" borderId="0" xfId="0" applyFill="1"/>
    <xf numFmtId="0" fontId="36" fillId="2" borderId="0" xfId="0" applyFont="1" applyFill="1"/>
    <xf numFmtId="0" fontId="0" fillId="0" borderId="1" xfId="0" applyBorder="1"/>
    <xf numFmtId="0" fontId="0" fillId="0" borderId="1" xfId="0" applyFill="1" applyBorder="1"/>
    <xf numFmtId="0" fontId="0" fillId="8" borderId="1" xfId="0" applyFill="1" applyBorder="1"/>
    <xf numFmtId="0" fontId="3" fillId="3" borderId="0" xfId="0" applyFont="1" applyFill="1" applyBorder="1" applyAlignment="1">
      <alignment horizontal="left"/>
    </xf>
    <xf numFmtId="0" fontId="27" fillId="3" borderId="0" xfId="1" applyFont="1" applyFill="1" applyBorder="1" applyAlignment="1">
      <alignment horizontal="left" wrapText="1" indent="1"/>
    </xf>
    <xf numFmtId="0" fontId="27"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Border="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7" fillId="2" borderId="0" xfId="1" applyFont="1" applyFill="1" applyAlignment="1" applyProtection="1">
      <alignment horizontal="center" vertical="center"/>
    </xf>
    <xf numFmtId="0" fontId="38" fillId="9" borderId="0" xfId="0" applyFont="1" applyFill="1" applyAlignment="1">
      <alignment horizontal="center" vertical="center"/>
    </xf>
    <xf numFmtId="166" fontId="1" fillId="2" borderId="0" xfId="0" applyNumberFormat="1" applyFont="1" applyFill="1"/>
    <xf numFmtId="14" fontId="1" fillId="2" borderId="0" xfId="0" applyNumberFormat="1" applyFont="1" applyFill="1"/>
    <xf numFmtId="0" fontId="39" fillId="7"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9" fillId="7" borderId="1" xfId="0" applyFont="1" applyFill="1" applyBorder="1" applyAlignment="1" applyProtection="1">
      <alignment horizontal="center" vertical="center" wrapText="1"/>
    </xf>
    <xf numFmtId="0" fontId="41" fillId="2" borderId="0" xfId="0" applyFont="1" applyFill="1"/>
    <xf numFmtId="0" fontId="42" fillId="2" borderId="0" xfId="0" applyFont="1" applyFill="1" applyAlignment="1">
      <alignment horizontal="left" indent="1"/>
    </xf>
    <xf numFmtId="0" fontId="44"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7" fillId="7" borderId="1" xfId="0" applyFont="1" applyFill="1" applyBorder="1" applyAlignment="1" applyProtection="1">
      <alignment horizontal="left" vertical="center"/>
      <protection locked="0"/>
    </xf>
    <xf numFmtId="0" fontId="35" fillId="7" borderId="1" xfId="0" applyFont="1" applyFill="1" applyBorder="1" applyAlignment="1" applyProtection="1">
      <alignment horizontal="left" vertical="center" wrapText="1"/>
      <protection locked="0"/>
    </xf>
    <xf numFmtId="0" fontId="1" fillId="2" borderId="1" xfId="0" applyFont="1" applyFill="1" applyBorder="1" applyAlignment="1">
      <alignment horizontal="center" vertical="center" wrapText="1"/>
    </xf>
    <xf numFmtId="2" fontId="1" fillId="2" borderId="0" xfId="0" applyNumberFormat="1" applyFont="1" applyFill="1"/>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top"/>
      <protection locked="0"/>
    </xf>
    <xf numFmtId="0" fontId="35" fillId="7" borderId="1" xfId="0" applyFont="1" applyFill="1" applyBorder="1" applyAlignment="1" applyProtection="1">
      <alignment horizontal="center" vertical="center" wrapText="1"/>
      <protection locked="0"/>
    </xf>
    <xf numFmtId="0" fontId="45" fillId="7" borderId="1" xfId="0" applyFont="1" applyFill="1" applyBorder="1" applyAlignment="1" applyProtection="1">
      <alignment horizontal="center" vertical="center"/>
      <protection locked="0"/>
    </xf>
    <xf numFmtId="0" fontId="35" fillId="7" borderId="1" xfId="0" applyFont="1" applyFill="1" applyBorder="1" applyAlignment="1" applyProtection="1">
      <alignment horizontal="left" vertical="top" wrapText="1"/>
      <protection locked="0"/>
    </xf>
    <xf numFmtId="3" fontId="35" fillId="7" borderId="1" xfId="0" applyNumberFormat="1" applyFont="1" applyFill="1" applyBorder="1" applyAlignment="1" applyProtection="1">
      <alignment horizontal="right" vertical="top" wrapText="1"/>
      <protection locked="0"/>
    </xf>
    <xf numFmtId="3" fontId="0" fillId="0" borderId="0" xfId="0" applyNumberFormat="1"/>
    <xf numFmtId="10" fontId="0" fillId="0" borderId="0" xfId="2" applyNumberFormat="1" applyFont="1"/>
    <xf numFmtId="0" fontId="28" fillId="7"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center" vertical="center" wrapText="1"/>
    </xf>
    <xf numFmtId="0" fontId="35" fillId="7" borderId="1" xfId="0" applyFont="1" applyFill="1" applyBorder="1" applyAlignment="1" applyProtection="1">
      <alignment horizontal="left" vertical="top" wrapText="1"/>
      <protection locked="0"/>
    </xf>
    <xf numFmtId="3" fontId="28" fillId="7" borderId="1" xfId="0" applyNumberFormat="1" applyFont="1" applyFill="1" applyBorder="1" applyAlignment="1" applyProtection="1">
      <alignment horizontal="right" vertical="top" wrapText="1"/>
      <protection locked="0"/>
    </xf>
    <xf numFmtId="0" fontId="35" fillId="7" borderId="1" xfId="0" applyFont="1" applyFill="1" applyBorder="1" applyAlignment="1" applyProtection="1">
      <alignment horizontal="left" vertical="top"/>
      <protection locked="0"/>
    </xf>
    <xf numFmtId="0" fontId="50" fillId="2" borderId="1" xfId="0" applyFont="1" applyFill="1" applyBorder="1" applyAlignment="1">
      <alignment vertical="center" textRotation="90" wrapText="1"/>
    </xf>
    <xf numFmtId="0" fontId="32" fillId="2" borderId="1" xfId="0" applyFont="1" applyFill="1" applyBorder="1" applyAlignment="1">
      <alignment horizontal="center" vertical="center" textRotation="90" wrapText="1"/>
    </xf>
    <xf numFmtId="0" fontId="50" fillId="2" borderId="1" xfId="0" applyFont="1" applyFill="1" applyBorder="1" applyAlignment="1">
      <alignment horizontal="center" vertical="center" textRotation="90" wrapText="1"/>
    </xf>
    <xf numFmtId="0" fontId="52" fillId="7" borderId="1" xfId="0" applyFont="1" applyFill="1" applyBorder="1" applyAlignment="1" applyProtection="1">
      <alignment horizontal="center" vertical="center"/>
      <protection locked="0"/>
    </xf>
    <xf numFmtId="0" fontId="35" fillId="7" borderId="1" xfId="0" applyFont="1" applyFill="1" applyBorder="1" applyAlignment="1" applyProtection="1">
      <alignment horizontal="left" vertical="top" wrapText="1"/>
      <protection locked="0"/>
    </xf>
    <xf numFmtId="0" fontId="32" fillId="2" borderId="1" xfId="0" applyFont="1" applyFill="1" applyBorder="1" applyAlignment="1">
      <alignment horizontal="center" vertical="center" wrapText="1"/>
    </xf>
    <xf numFmtId="168" fontId="28" fillId="7" borderId="1" xfId="3" applyNumberFormat="1" applyFont="1" applyFill="1" applyBorder="1" applyAlignment="1" applyProtection="1">
      <alignment horizontal="right" vertical="top" wrapText="1"/>
      <protection locked="0"/>
    </xf>
    <xf numFmtId="0" fontId="28" fillId="7" borderId="5" xfId="0" applyFont="1" applyFill="1" applyBorder="1" applyAlignment="1" applyProtection="1">
      <alignment horizontal="left" vertical="top" wrapText="1"/>
      <protection locked="0"/>
    </xf>
    <xf numFmtId="0" fontId="35" fillId="7" borderId="1" xfId="0" applyFont="1" applyFill="1" applyBorder="1" applyAlignment="1" applyProtection="1">
      <alignment horizontal="center" vertical="center" wrapText="1"/>
      <protection locked="0"/>
    </xf>
    <xf numFmtId="0" fontId="45" fillId="7" borderId="1" xfId="0" applyFont="1" applyFill="1" applyBorder="1" applyAlignment="1" applyProtection="1">
      <alignment horizontal="center" vertical="center"/>
      <protection locked="0"/>
    </xf>
    <xf numFmtId="0" fontId="28" fillId="7" borderId="1" xfId="0" applyFont="1" applyFill="1" applyBorder="1" applyAlignment="1" applyProtection="1">
      <alignment horizontal="left" vertical="top" wrapText="1"/>
      <protection locked="0"/>
    </xf>
    <xf numFmtId="0" fontId="46" fillId="7" borderId="1" xfId="0" applyFont="1" applyFill="1" applyBorder="1" applyAlignment="1" applyProtection="1">
      <alignment horizontal="left" vertical="top" wrapText="1"/>
      <protection locked="0"/>
    </xf>
    <xf numFmtId="14" fontId="46" fillId="7" borderId="1" xfId="0" applyNumberFormat="1" applyFont="1" applyFill="1" applyBorder="1" applyAlignment="1" applyProtection="1">
      <alignment horizontal="left" vertical="top" wrapText="1"/>
      <protection locked="0"/>
    </xf>
    <xf numFmtId="0" fontId="46" fillId="7" borderId="5" xfId="0" applyFont="1" applyFill="1" applyBorder="1" applyAlignment="1" applyProtection="1">
      <alignment horizontal="left" vertical="top" wrapText="1"/>
      <protection locked="0"/>
    </xf>
    <xf numFmtId="167" fontId="28" fillId="7" borderId="1" xfId="0" applyNumberFormat="1" applyFont="1" applyFill="1" applyBorder="1" applyAlignment="1" applyProtection="1">
      <alignment horizontal="center" vertical="top" wrapText="1"/>
      <protection locked="0"/>
    </xf>
    <xf numFmtId="0" fontId="28" fillId="7" borderId="1" xfId="0" applyFont="1" applyFill="1" applyBorder="1" applyAlignment="1" applyProtection="1">
      <alignment horizontal="center" vertical="top" wrapText="1"/>
      <protection locked="0"/>
    </xf>
    <xf numFmtId="0" fontId="52" fillId="7" borderId="5" xfId="0" applyFont="1" applyFill="1" applyBorder="1" applyAlignment="1" applyProtection="1">
      <alignment horizontal="left" vertical="center"/>
      <protection locked="0"/>
    </xf>
    <xf numFmtId="0" fontId="28" fillId="7" borderId="5" xfId="0" applyFont="1" applyFill="1" applyBorder="1" applyAlignment="1" applyProtection="1">
      <alignment horizontal="center" vertical="top" wrapText="1"/>
      <protection locked="0"/>
    </xf>
    <xf numFmtId="0" fontId="35" fillId="7" borderId="1" xfId="0" applyFont="1" applyFill="1" applyBorder="1" applyAlignment="1" applyProtection="1">
      <alignment horizontal="left" vertical="top" wrapText="1"/>
      <protection locked="0"/>
    </xf>
    <xf numFmtId="0" fontId="28"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right" vertical="center" wrapText="1"/>
      <protection locked="0"/>
    </xf>
    <xf numFmtId="14" fontId="35" fillId="10" borderId="1" xfId="0" applyNumberFormat="1"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center" vertical="center" wrapText="1"/>
      <protection locked="0"/>
    </xf>
    <xf numFmtId="14" fontId="35" fillId="7" borderId="1" xfId="0" applyNumberFormat="1" applyFont="1" applyFill="1" applyBorder="1" applyAlignment="1" applyProtection="1">
      <alignment horizontal="left" vertical="center" wrapText="1"/>
      <protection locked="0"/>
    </xf>
    <xf numFmtId="0" fontId="52" fillId="7" borderId="3" xfId="0" applyFont="1" applyFill="1" applyBorder="1" applyAlignment="1" applyProtection="1">
      <alignment horizontal="center" vertical="center"/>
      <protection locked="0"/>
    </xf>
    <xf numFmtId="0" fontId="28" fillId="7" borderId="5" xfId="0" applyFont="1" applyFill="1" applyBorder="1" applyAlignment="1" applyProtection="1">
      <alignment horizontal="left" vertical="center" wrapText="1"/>
      <protection locked="0"/>
    </xf>
    <xf numFmtId="0" fontId="35" fillId="7" borderId="5"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14" fontId="46" fillId="7" borderId="1" xfId="0" applyNumberFormat="1" applyFont="1" applyFill="1" applyBorder="1" applyAlignment="1" applyProtection="1">
      <alignment horizontal="left" vertical="center" wrapText="1"/>
      <protection locked="0"/>
    </xf>
    <xf numFmtId="167" fontId="28" fillId="7" borderId="1" xfId="0" applyNumberFormat="1" applyFont="1" applyFill="1" applyBorder="1" applyAlignment="1" applyProtection="1">
      <alignment horizontal="center" vertical="center" wrapText="1"/>
      <protection locked="0"/>
    </xf>
    <xf numFmtId="0" fontId="35" fillId="7" borderId="1" xfId="0" applyNumberFormat="1" applyFont="1" applyFill="1" applyBorder="1" applyAlignment="1" applyProtection="1">
      <alignment horizontal="left" vertical="center" wrapText="1"/>
      <protection locked="0"/>
    </xf>
    <xf numFmtId="0" fontId="33" fillId="2" borderId="0" xfId="0" applyFont="1" applyFill="1" applyAlignment="1">
      <alignment vertical="center"/>
    </xf>
    <xf numFmtId="0" fontId="28" fillId="7" borderId="5"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center" vertical="center" wrapText="1"/>
      <protection locked="0"/>
    </xf>
    <xf numFmtId="0" fontId="35" fillId="7" borderId="1"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top" wrapText="1"/>
      <protection locked="0"/>
    </xf>
    <xf numFmtId="14" fontId="35" fillId="7" borderId="1" xfId="0" applyNumberFormat="1" applyFont="1" applyFill="1" applyBorder="1" applyAlignment="1" applyProtection="1">
      <alignment horizontal="center" vertical="center" wrapText="1"/>
      <protection locked="0"/>
    </xf>
    <xf numFmtId="0" fontId="35" fillId="7" borderId="1" xfId="0" applyFont="1" applyFill="1" applyBorder="1" applyAlignment="1" applyProtection="1">
      <alignment horizontal="center" vertical="center" wrapText="1"/>
      <protection locked="0"/>
    </xf>
    <xf numFmtId="14" fontId="35" fillId="7" borderId="1" xfId="0" applyNumberFormat="1" applyFont="1" applyFill="1" applyBorder="1" applyAlignment="1" applyProtection="1">
      <alignment horizontal="center" vertical="center" wrapText="1"/>
      <protection locked="0"/>
    </xf>
    <xf numFmtId="0" fontId="2" fillId="2" borderId="0" xfId="0" applyFont="1" applyFill="1" applyBorder="1" applyAlignment="1">
      <alignment horizontal="left" vertical="center" wrapText="1"/>
    </xf>
    <xf numFmtId="0" fontId="35" fillId="10" borderId="3" xfId="0" applyFont="1" applyFill="1" applyBorder="1" applyAlignment="1" applyProtection="1">
      <alignment horizontal="left" vertical="center" wrapText="1"/>
      <protection locked="0"/>
    </xf>
    <xf numFmtId="0" fontId="35" fillId="10"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center" vertical="center" wrapText="1"/>
      <protection locked="0"/>
    </xf>
    <xf numFmtId="0" fontId="35" fillId="7" borderId="3" xfId="0" applyFont="1" applyFill="1" applyBorder="1" applyAlignment="1" applyProtection="1">
      <alignment horizontal="left" vertical="center" wrapText="1"/>
      <protection locked="0"/>
    </xf>
    <xf numFmtId="0" fontId="35" fillId="7" borderId="5"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wrapText="1"/>
      <protection locked="0"/>
    </xf>
    <xf numFmtId="14" fontId="35" fillId="7" borderId="1" xfId="0" applyNumberFormat="1" applyFont="1" applyFill="1" applyBorder="1" applyAlignment="1" applyProtection="1">
      <alignment horizontal="center" vertical="center" wrapText="1"/>
      <protection locked="0"/>
    </xf>
    <xf numFmtId="0" fontId="35" fillId="7" borderId="3" xfId="0" applyFont="1" applyFill="1" applyBorder="1" applyAlignment="1" applyProtection="1">
      <alignment horizontal="left"/>
      <protection locked="0"/>
    </xf>
    <xf numFmtId="0" fontId="35" fillId="7" borderId="4" xfId="0" applyFont="1" applyFill="1" applyBorder="1" applyAlignment="1" applyProtection="1">
      <alignment horizontal="left"/>
      <protection locked="0"/>
    </xf>
    <xf numFmtId="0" fontId="35" fillId="7" borderId="5" xfId="0" applyFont="1" applyFill="1" applyBorder="1" applyAlignment="1" applyProtection="1">
      <alignment horizontal="left"/>
      <protection locked="0"/>
    </xf>
    <xf numFmtId="0" fontId="35" fillId="7" borderId="1" xfId="0" applyFont="1" applyFill="1" applyBorder="1" applyAlignment="1" applyProtection="1">
      <alignment horizontal="left" vertical="center" wrapText="1"/>
      <protection locked="0"/>
    </xf>
    <xf numFmtId="0" fontId="35" fillId="10" borderId="3" xfId="0" applyFont="1" applyFill="1" applyBorder="1" applyAlignment="1" applyProtection="1">
      <alignment horizontal="left" vertical="center" wrapText="1"/>
      <protection locked="0"/>
    </xf>
    <xf numFmtId="0" fontId="8" fillId="3" borderId="0" xfId="0" applyFont="1" applyFill="1" applyBorder="1" applyAlignment="1">
      <alignment horizontal="left"/>
    </xf>
    <xf numFmtId="0" fontId="1" fillId="2" borderId="1" xfId="0" applyFont="1" applyFill="1" applyBorder="1" applyAlignment="1">
      <alignment horizontal="center" vertical="center" wrapText="1"/>
    </xf>
    <xf numFmtId="0" fontId="35" fillId="7" borderId="1" xfId="0" applyNumberFormat="1" applyFont="1" applyFill="1" applyBorder="1" applyAlignment="1" applyProtection="1">
      <alignment horizontal="right" vertical="top" wrapText="1"/>
      <protection locked="0"/>
    </xf>
    <xf numFmtId="0" fontId="35"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center" vertical="center" wrapText="1"/>
      <protection locked="0"/>
    </xf>
    <xf numFmtId="14" fontId="35" fillId="7" borderId="1" xfId="0" applyNumberFormat="1"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1" fillId="2" borderId="0" xfId="0" applyFont="1" applyFill="1" applyBorder="1" applyAlignment="1">
      <alignment vertical="center" wrapText="1"/>
    </xf>
    <xf numFmtId="14" fontId="35" fillId="7" borderId="1" xfId="0" applyNumberFormat="1" applyFont="1" applyFill="1" applyBorder="1" applyAlignment="1" applyProtection="1">
      <alignment vertical="center" wrapText="1"/>
      <protection locked="0"/>
    </xf>
    <xf numFmtId="0" fontId="28" fillId="7" borderId="1" xfId="0" applyFont="1" applyFill="1" applyBorder="1" applyAlignment="1" applyProtection="1">
      <alignment horizontal="left" vertical="center" wrapText="1"/>
      <protection locked="0"/>
    </xf>
    <xf numFmtId="0" fontId="1" fillId="7" borderId="1" xfId="0" applyFont="1" applyFill="1" applyBorder="1" applyProtection="1">
      <protection locked="0"/>
    </xf>
    <xf numFmtId="0" fontId="35" fillId="7" borderId="1" xfId="0" applyNumberFormat="1" applyFont="1" applyFill="1" applyBorder="1" applyAlignment="1" applyProtection="1">
      <alignment horizontal="left" vertical="top" wrapText="1"/>
      <protection locked="0"/>
    </xf>
    <xf numFmtId="0" fontId="54" fillId="2" borderId="0" xfId="0" applyFont="1" applyFill="1" applyAlignment="1" applyProtection="1">
      <alignment horizontal="center" vertical="center"/>
    </xf>
    <xf numFmtId="0" fontId="7" fillId="7" borderId="3" xfId="0" applyFont="1" applyFill="1" applyBorder="1" applyAlignment="1" applyProtection="1">
      <alignment horizontal="left" wrapText="1"/>
      <protection locked="0"/>
    </xf>
    <xf numFmtId="0" fontId="7" fillId="7" borderId="4" xfId="0" applyFont="1" applyFill="1" applyBorder="1" applyAlignment="1" applyProtection="1">
      <alignment horizontal="left" wrapText="1"/>
      <protection locked="0"/>
    </xf>
    <xf numFmtId="0" fontId="7" fillId="7" borderId="5" xfId="0" applyFont="1" applyFill="1" applyBorder="1" applyAlignment="1" applyProtection="1">
      <alignment horizontal="left" wrapText="1"/>
      <protection locked="0"/>
    </xf>
    <xf numFmtId="0" fontId="7" fillId="2" borderId="0" xfId="0" applyFont="1" applyFill="1" applyAlignment="1">
      <alignment horizontal="left" vertical="center" wrapText="1"/>
    </xf>
    <xf numFmtId="0" fontId="8" fillId="3" borderId="0" xfId="0" applyFont="1" applyFill="1" applyBorder="1" applyAlignment="1">
      <alignment horizontal="left"/>
    </xf>
    <xf numFmtId="0" fontId="8" fillId="3" borderId="14" xfId="0" applyFont="1" applyFill="1" applyBorder="1" applyAlignment="1">
      <alignment horizontal="left"/>
    </xf>
    <xf numFmtId="0" fontId="16" fillId="6" borderId="16"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35" fillId="7" borderId="3" xfId="0" applyFont="1" applyFill="1" applyBorder="1" applyAlignment="1" applyProtection="1">
      <alignment horizontal="left" vertical="top" wrapText="1"/>
      <protection locked="0"/>
    </xf>
    <xf numFmtId="0" fontId="35" fillId="7" borderId="4" xfId="0" applyFont="1" applyFill="1" applyBorder="1" applyAlignment="1" applyProtection="1">
      <alignment horizontal="left" vertical="top" wrapText="1"/>
      <protection locked="0"/>
    </xf>
    <xf numFmtId="0" fontId="35"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7" fillId="2" borderId="0" xfId="0" applyFont="1" applyFill="1" applyAlignment="1">
      <alignment horizontal="center"/>
    </xf>
    <xf numFmtId="0" fontId="7" fillId="2" borderId="15" xfId="0" applyFont="1" applyFill="1" applyBorder="1" applyAlignment="1">
      <alignment horizontal="left"/>
    </xf>
    <xf numFmtId="0" fontId="7" fillId="2" borderId="11" xfId="0" applyFont="1" applyFill="1" applyBorder="1" applyAlignment="1">
      <alignment horizontal="center"/>
    </xf>
    <xf numFmtId="0" fontId="7" fillId="2" borderId="0" xfId="0" applyFont="1" applyFill="1" applyAlignment="1">
      <alignment horizontal="left" wrapText="1"/>
    </xf>
    <xf numFmtId="0" fontId="7" fillId="2" borderId="14" xfId="0" applyFont="1" applyFill="1" applyBorder="1" applyAlignment="1">
      <alignment horizontal="left" wrapText="1"/>
    </xf>
    <xf numFmtId="0" fontId="35" fillId="7" borderId="3" xfId="0" applyFont="1" applyFill="1" applyBorder="1" applyAlignment="1" applyProtection="1">
      <alignment horizontal="right" vertical="top" wrapText="1"/>
      <protection locked="0"/>
    </xf>
    <xf numFmtId="0" fontId="35" fillId="7" borderId="4" xfId="0" applyFont="1" applyFill="1" applyBorder="1" applyAlignment="1" applyProtection="1">
      <alignment horizontal="right" vertical="top" wrapText="1"/>
      <protection locked="0"/>
    </xf>
    <xf numFmtId="0" fontId="35" fillId="7" borderId="5" xfId="0" applyFont="1" applyFill="1" applyBorder="1" applyAlignment="1" applyProtection="1">
      <alignment horizontal="right" vertical="top" wrapText="1"/>
      <protection locked="0"/>
    </xf>
    <xf numFmtId="0" fontId="43" fillId="0" borderId="0" xfId="0" applyFont="1"/>
    <xf numFmtId="0" fontId="40" fillId="3" borderId="13" xfId="0" applyFont="1" applyFill="1" applyBorder="1" applyAlignment="1">
      <alignment horizontal="left"/>
    </xf>
    <xf numFmtId="0" fontId="40" fillId="3" borderId="0" xfId="0" applyFont="1" applyFill="1" applyBorder="1" applyAlignment="1">
      <alignment horizontal="left"/>
    </xf>
    <xf numFmtId="0" fontId="41" fillId="2" borderId="0" xfId="0" applyFont="1" applyFill="1" applyAlignment="1">
      <alignment horizontal="left" vertical="center" wrapText="1"/>
    </xf>
    <xf numFmtId="0" fontId="12" fillId="2" borderId="0" xfId="0" applyFont="1" applyFill="1" applyAlignment="1">
      <alignment horizontal="left" vertical="center"/>
    </xf>
    <xf numFmtId="0" fontId="13" fillId="2" borderId="0" xfId="0" applyFont="1" applyFill="1" applyAlignment="1">
      <alignment horizontal="left" vertical="center"/>
    </xf>
    <xf numFmtId="0" fontId="1" fillId="2" borderId="15" xfId="0" applyFont="1" applyFill="1" applyBorder="1" applyAlignment="1" applyProtection="1">
      <alignment horizontal="center"/>
    </xf>
    <xf numFmtId="0" fontId="1" fillId="2" borderId="9" xfId="0" applyFont="1" applyFill="1" applyBorder="1" applyAlignment="1" applyProtection="1">
      <alignment horizontal="center"/>
    </xf>
    <xf numFmtId="0" fontId="2" fillId="2" borderId="11" xfId="0" applyNumberFormat="1" applyFont="1" applyFill="1" applyBorder="1" applyAlignment="1" applyProtection="1">
      <alignment horizontal="justify" vertical="center" wrapText="1" readingOrder="1"/>
      <protection locked="0"/>
    </xf>
    <xf numFmtId="0" fontId="12" fillId="2" borderId="0" xfId="0" applyFont="1" applyFill="1" applyAlignment="1">
      <alignment horizontal="center" vertical="center" wrapText="1"/>
    </xf>
    <xf numFmtId="0" fontId="15" fillId="6" borderId="16"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17" fillId="2" borderId="0" xfId="0" applyFont="1" applyFill="1" applyAlignment="1">
      <alignment horizontal="left" vertical="center"/>
    </xf>
    <xf numFmtId="0" fontId="3" fillId="2" borderId="0" xfId="0" applyFont="1" applyFill="1" applyAlignment="1" applyProtection="1">
      <alignment horizontal="left"/>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32" fillId="2" borderId="3" xfId="0" applyFont="1" applyFill="1" applyBorder="1" applyAlignment="1" applyProtection="1">
      <alignment horizontal="center" vertical="center" wrapText="1"/>
    </xf>
    <xf numFmtId="0" fontId="32" fillId="2" borderId="4" xfId="0" applyFont="1" applyFill="1" applyBorder="1" applyAlignment="1" applyProtection="1">
      <alignment horizontal="center" vertical="center" wrapText="1"/>
    </xf>
    <xf numFmtId="0" fontId="32" fillId="2" borderId="5" xfId="0" applyFont="1" applyFill="1" applyBorder="1" applyAlignment="1" applyProtection="1">
      <alignment horizontal="center" vertical="center" wrapText="1"/>
    </xf>
    <xf numFmtId="3" fontId="28" fillId="7" borderId="3" xfId="0" applyNumberFormat="1" applyFont="1" applyFill="1" applyBorder="1" applyAlignment="1" applyProtection="1">
      <alignment horizontal="right" vertical="top" wrapText="1"/>
      <protection locked="0"/>
    </xf>
    <xf numFmtId="0" fontId="28" fillId="7" borderId="4" xfId="0" applyFont="1" applyFill="1" applyBorder="1" applyAlignment="1" applyProtection="1">
      <alignment horizontal="right" vertical="top" wrapText="1"/>
      <protection locked="0"/>
    </xf>
    <xf numFmtId="0" fontId="28" fillId="7" borderId="5" xfId="0" applyFont="1" applyFill="1" applyBorder="1" applyAlignment="1" applyProtection="1">
      <alignment horizontal="right" vertical="top" wrapText="1"/>
      <protection locked="0"/>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164" fontId="35" fillId="7" borderId="3" xfId="0" applyNumberFormat="1" applyFont="1" applyFill="1" applyBorder="1" applyAlignment="1" applyProtection="1">
      <alignment horizontal="right" vertical="top" wrapText="1"/>
      <protection locked="0"/>
    </xf>
    <xf numFmtId="0" fontId="28" fillId="7" borderId="3"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xf>
    <xf numFmtId="0" fontId="17" fillId="2" borderId="0" xfId="0" applyFont="1" applyFill="1" applyAlignment="1">
      <alignment horizontal="left" vertical="center" wrapText="1"/>
    </xf>
    <xf numFmtId="0" fontId="3" fillId="2" borderId="0" xfId="0" applyFont="1" applyFill="1" applyAlignment="1" applyProtection="1">
      <alignment horizontal="left" wrapText="1"/>
    </xf>
    <xf numFmtId="0" fontId="1" fillId="2" borderId="15" xfId="0" applyFont="1" applyFill="1" applyBorder="1" applyAlignment="1">
      <alignment horizontal="center"/>
    </xf>
    <xf numFmtId="0" fontId="1" fillId="2" borderId="9" xfId="0" applyFont="1" applyFill="1" applyBorder="1" applyAlignment="1">
      <alignment horizontal="center"/>
    </xf>
    <xf numFmtId="0" fontId="1" fillId="2" borderId="0" xfId="0" applyFont="1" applyFill="1" applyBorder="1" applyAlignment="1">
      <alignment horizontal="left" vertical="top" wrapText="1"/>
    </xf>
    <xf numFmtId="0" fontId="3"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2" borderId="0" xfId="0" applyFont="1" applyFill="1" applyAlignment="1">
      <alignment horizontal="left" vertical="top" wrapText="1"/>
    </xf>
    <xf numFmtId="0" fontId="2" fillId="2" borderId="0" xfId="0" applyFont="1" applyFill="1" applyAlignment="1">
      <alignment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39" fillId="7" borderId="3" xfId="0" applyFont="1" applyFill="1" applyBorder="1" applyAlignment="1" applyProtection="1">
      <alignment horizontal="center" vertical="center" wrapText="1"/>
      <protection locked="0"/>
    </xf>
    <xf numFmtId="0" fontId="39" fillId="7" borderId="4" xfId="0" applyFont="1" applyFill="1" applyBorder="1" applyAlignment="1" applyProtection="1">
      <alignment horizontal="center" vertical="center" wrapText="1"/>
      <protection locked="0"/>
    </xf>
    <xf numFmtId="0" fontId="39" fillId="7" borderId="5"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35" fillId="7" borderId="1" xfId="0" applyNumberFormat="1" applyFont="1" applyFill="1" applyBorder="1" applyAlignment="1" applyProtection="1">
      <alignment horizontal="right" vertical="top" wrapText="1"/>
      <protection locked="0"/>
    </xf>
    <xf numFmtId="0" fontId="1" fillId="2" borderId="0" xfId="0" applyFont="1" applyFill="1" applyBorder="1" applyAlignment="1">
      <alignment horizontal="left" vertical="center" wrapText="1"/>
    </xf>
    <xf numFmtId="0" fontId="1" fillId="2" borderId="1" xfId="0" applyFont="1" applyFill="1" applyBorder="1" applyAlignment="1">
      <alignment horizontal="left" wrapText="1"/>
    </xf>
    <xf numFmtId="14" fontId="28" fillId="7" borderId="1" xfId="0" applyNumberFormat="1" applyFont="1" applyFill="1" applyBorder="1" applyAlignment="1" applyProtection="1">
      <alignment horizontal="left" vertical="top" wrapText="1"/>
      <protection locked="0"/>
    </xf>
    <xf numFmtId="0" fontId="35" fillId="7"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14" fontId="35" fillId="7" borderId="1" xfId="0" applyNumberFormat="1" applyFont="1" applyFill="1" applyBorder="1" applyAlignment="1" applyProtection="1">
      <alignment horizontal="left" vertical="top" wrapText="1"/>
      <protection locked="0"/>
    </xf>
    <xf numFmtId="0" fontId="4" fillId="2" borderId="5" xfId="0" applyFont="1" applyFill="1" applyBorder="1" applyAlignment="1">
      <alignment horizontal="left" vertical="center" wrapText="1"/>
    </xf>
    <xf numFmtId="0" fontId="28" fillId="7" borderId="4" xfId="0" applyFont="1" applyFill="1" applyBorder="1" applyAlignment="1" applyProtection="1">
      <alignment horizontal="left" vertical="top" wrapText="1"/>
      <protection locked="0"/>
    </xf>
    <xf numFmtId="0" fontId="16" fillId="5" borderId="16"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 fillId="2" borderId="0" xfId="0" applyFont="1" applyFill="1" applyAlignment="1">
      <alignment horizontal="left" vertical="center"/>
    </xf>
    <xf numFmtId="0" fontId="39" fillId="7" borderId="3" xfId="0" applyFont="1" applyFill="1" applyBorder="1" applyAlignment="1" applyProtection="1">
      <alignment horizontal="center" vertical="center"/>
      <protection locked="0"/>
    </xf>
    <xf numFmtId="0" fontId="39" fillId="7" borderId="5" xfId="0" applyFont="1" applyFill="1" applyBorder="1" applyAlignment="1" applyProtection="1">
      <alignment horizontal="center" vertical="center"/>
      <protection locked="0"/>
    </xf>
    <xf numFmtId="0" fontId="32" fillId="2" borderId="1" xfId="0" applyFont="1" applyFill="1" applyBorder="1" applyAlignment="1">
      <alignment horizontal="center" vertical="center" wrapText="1"/>
    </xf>
    <xf numFmtId="0" fontId="2" fillId="2" borderId="0" xfId="0" applyFont="1" applyFill="1" applyBorder="1" applyAlignment="1">
      <alignment horizontal="left" vertical="center"/>
    </xf>
    <xf numFmtId="0" fontId="32" fillId="2" borderId="1" xfId="0" applyFont="1" applyFill="1" applyBorder="1" applyAlignment="1">
      <alignment horizontal="center" vertical="center" textRotation="90" wrapText="1"/>
    </xf>
    <xf numFmtId="0" fontId="50" fillId="2" borderId="1" xfId="0" applyFont="1" applyFill="1" applyBorder="1" applyAlignment="1">
      <alignment vertical="center" textRotation="90" wrapText="1"/>
    </xf>
    <xf numFmtId="0" fontId="32" fillId="2" borderId="1" xfId="0" applyFont="1" applyFill="1" applyBorder="1" applyAlignment="1">
      <alignment vertical="center" textRotation="90" wrapText="1"/>
    </xf>
    <xf numFmtId="0" fontId="52" fillId="7" borderId="3" xfId="0" applyFont="1" applyFill="1" applyBorder="1" applyAlignment="1" applyProtection="1">
      <alignment horizontal="center" vertical="center"/>
      <protection locked="0"/>
    </xf>
    <xf numFmtId="0" fontId="52" fillId="7" borderId="5" xfId="0" applyFont="1" applyFill="1" applyBorder="1" applyAlignment="1" applyProtection="1">
      <alignment horizontal="center" vertical="center"/>
      <protection locked="0"/>
    </xf>
    <xf numFmtId="0" fontId="1" fillId="2" borderId="13"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5" fillId="7" borderId="3" xfId="0" applyFont="1" applyFill="1" applyBorder="1" applyAlignment="1" applyProtection="1">
      <alignment horizontal="left" vertical="center" wrapText="1"/>
      <protection locked="0"/>
    </xf>
    <xf numFmtId="0" fontId="35" fillId="7" borderId="4" xfId="0" applyFont="1" applyFill="1" applyBorder="1" applyAlignment="1" applyProtection="1">
      <alignment horizontal="left" vertical="center" wrapText="1"/>
      <protection locked="0"/>
    </xf>
    <xf numFmtId="0" fontId="35" fillId="7" borderId="5"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textRotation="90"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35" fillId="7" borderId="3" xfId="0" applyFont="1" applyFill="1" applyBorder="1" applyAlignment="1" applyProtection="1">
      <alignment horizontal="center"/>
      <protection locked="0"/>
    </xf>
    <xf numFmtId="0" fontId="35" fillId="7" borderId="4" xfId="0" applyFont="1" applyFill="1" applyBorder="1" applyAlignment="1" applyProtection="1">
      <alignment horizontal="center"/>
      <protection locked="0"/>
    </xf>
    <xf numFmtId="0" fontId="35" fillId="7" borderId="5" xfId="0" applyFont="1" applyFill="1" applyBorder="1" applyAlignment="1" applyProtection="1">
      <alignment horizontal="center"/>
      <protection locked="0"/>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5" fillId="7" borderId="3" xfId="0" applyFont="1" applyFill="1" applyBorder="1" applyAlignment="1" applyProtection="1">
      <alignment horizontal="left" vertical="top"/>
      <protection locked="0"/>
    </xf>
    <xf numFmtId="0" fontId="35" fillId="7" borderId="5" xfId="0" applyFont="1" applyFill="1" applyBorder="1" applyAlignment="1" applyProtection="1">
      <alignment horizontal="left" vertical="top"/>
      <protection locked="0"/>
    </xf>
    <xf numFmtId="14" fontId="35" fillId="7" borderId="1" xfId="0" applyNumberFormat="1" applyFont="1" applyFill="1" applyBorder="1" applyAlignment="1" applyProtection="1">
      <alignment horizontal="center" vertical="center" wrapText="1"/>
      <protection locked="0"/>
    </xf>
    <xf numFmtId="0" fontId="2" fillId="2" borderId="11" xfId="0" applyFont="1" applyFill="1" applyBorder="1" applyAlignment="1">
      <alignment horizontal="left" wrapText="1"/>
    </xf>
    <xf numFmtId="0" fontId="2" fillId="2" borderId="0" xfId="0" applyFont="1" applyFill="1" applyBorder="1" applyAlignment="1">
      <alignment horizontal="left" wrapText="1"/>
    </xf>
    <xf numFmtId="0" fontId="35" fillId="7" borderId="4" xfId="0" applyFont="1" applyFill="1" applyBorder="1" applyAlignment="1" applyProtection="1">
      <alignment horizontal="left" vertical="top"/>
      <protection locked="0"/>
    </xf>
    <xf numFmtId="0" fontId="2" fillId="2" borderId="0" xfId="0" applyFont="1" applyFill="1" applyAlignment="1">
      <alignment horizontal="left" vertical="center" wrapText="1"/>
    </xf>
    <xf numFmtId="0" fontId="35" fillId="7" borderId="1"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 fillId="2" borderId="11" xfId="0" applyFont="1" applyFill="1" applyBorder="1" applyAlignment="1">
      <alignment horizontal="left" vertical="center" wrapText="1"/>
    </xf>
    <xf numFmtId="0" fontId="19" fillId="2" borderId="11"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35" fillId="7" borderId="3"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0" borderId="0" xfId="0" applyFont="1" applyFill="1" applyBorder="1" applyAlignment="1">
      <alignment horizontal="left" vertical="center" wrapText="1"/>
    </xf>
    <xf numFmtId="165" fontId="28" fillId="7" borderId="3" xfId="3" applyFont="1" applyFill="1" applyBorder="1" applyAlignment="1" applyProtection="1">
      <alignment horizontal="left"/>
      <protection locked="0"/>
    </xf>
    <xf numFmtId="165" fontId="28" fillId="7" borderId="5" xfId="3" applyFont="1" applyFill="1" applyBorder="1" applyAlignment="1" applyProtection="1">
      <alignment horizontal="left"/>
      <protection locked="0"/>
    </xf>
    <xf numFmtId="0" fontId="28" fillId="7" borderId="3" xfId="0"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center" wrapText="1"/>
      <protection locked="0"/>
    </xf>
    <xf numFmtId="0" fontId="28" fillId="7" borderId="5" xfId="0" applyFont="1" applyFill="1" applyBorder="1" applyAlignment="1" applyProtection="1">
      <alignment horizontal="left" vertical="center" wrapText="1"/>
      <protection locked="0"/>
    </xf>
    <xf numFmtId="1" fontId="28" fillId="7" borderId="3" xfId="2" applyNumberFormat="1" applyFont="1" applyFill="1" applyBorder="1" applyAlignment="1" applyProtection="1">
      <alignment horizontal="left"/>
      <protection locked="0"/>
    </xf>
    <xf numFmtId="1" fontId="28" fillId="7" borderId="5" xfId="2" applyNumberFormat="1" applyFont="1" applyFill="1" applyBorder="1" applyAlignment="1" applyProtection="1">
      <alignment horizontal="left"/>
      <protection locked="0"/>
    </xf>
    <xf numFmtId="0" fontId="46" fillId="7" borderId="3" xfId="0" applyFont="1" applyFill="1" applyBorder="1" applyAlignment="1" applyProtection="1">
      <alignment horizontal="center" vertical="center" wrapText="1"/>
      <protection locked="0"/>
    </xf>
    <xf numFmtId="0" fontId="46" fillId="7" borderId="5" xfId="0" applyFont="1" applyFill="1" applyBorder="1" applyAlignment="1" applyProtection="1">
      <alignment horizontal="center" vertical="center" wrapText="1"/>
      <protection locked="0"/>
    </xf>
    <xf numFmtId="0" fontId="35" fillId="7" borderId="3" xfId="0" applyFont="1" applyFill="1" applyBorder="1" applyAlignment="1" applyProtection="1">
      <alignment horizontal="left"/>
      <protection locked="0"/>
    </xf>
    <xf numFmtId="0" fontId="35" fillId="7" borderId="4" xfId="0" applyFont="1" applyFill="1" applyBorder="1" applyAlignment="1" applyProtection="1">
      <alignment horizontal="left"/>
      <protection locked="0"/>
    </xf>
    <xf numFmtId="0" fontId="35" fillId="7" borderId="5" xfId="0" applyFont="1" applyFill="1" applyBorder="1" applyAlignment="1" applyProtection="1">
      <alignment horizontal="left"/>
      <protection locked="0"/>
    </xf>
    <xf numFmtId="14" fontId="35" fillId="7" borderId="3" xfId="0" applyNumberFormat="1" applyFont="1" applyFill="1" applyBorder="1" applyAlignment="1" applyProtection="1">
      <alignment horizontal="left" vertical="center" wrapText="1"/>
      <protection locked="0"/>
    </xf>
    <xf numFmtId="14" fontId="35" fillId="7" borderId="5" xfId="0" applyNumberFormat="1" applyFont="1" applyFill="1" applyBorder="1" applyAlignment="1" applyProtection="1">
      <alignment horizontal="left" vertical="center" wrapText="1"/>
      <protection locked="0"/>
    </xf>
    <xf numFmtId="14" fontId="35" fillId="7" borderId="3" xfId="0" applyNumberFormat="1" applyFont="1" applyFill="1" applyBorder="1" applyAlignment="1" applyProtection="1">
      <alignment horizontal="center" vertical="center" wrapText="1"/>
      <protection locked="0"/>
    </xf>
    <xf numFmtId="14" fontId="35" fillId="7" borderId="5" xfId="0" applyNumberFormat="1" applyFont="1" applyFill="1" applyBorder="1" applyAlignment="1" applyProtection="1">
      <alignment horizontal="center" vertical="center" wrapText="1"/>
      <protection locked="0"/>
    </xf>
    <xf numFmtId="14" fontId="35"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protection locked="0"/>
    </xf>
    <xf numFmtId="0" fontId="35" fillId="10" borderId="3" xfId="0" applyFont="1" applyFill="1" applyBorder="1" applyAlignment="1" applyProtection="1">
      <alignment horizontal="left" vertical="center" wrapText="1"/>
      <protection locked="0"/>
    </xf>
    <xf numFmtId="0" fontId="35" fillId="10" borderId="5" xfId="0" applyFont="1" applyFill="1" applyBorder="1" applyAlignment="1" applyProtection="1">
      <alignment horizontal="left" vertical="center" wrapText="1"/>
      <protection locked="0"/>
    </xf>
    <xf numFmtId="14" fontId="35" fillId="10" borderId="1" xfId="0" applyNumberFormat="1" applyFont="1" applyFill="1" applyBorder="1" applyAlignment="1" applyProtection="1">
      <alignment horizontal="left" vertical="center" wrapText="1"/>
      <protection locked="0"/>
    </xf>
    <xf numFmtId="0" fontId="35" fillId="10" borderId="3" xfId="0" applyFont="1" applyFill="1" applyBorder="1" applyAlignment="1" applyProtection="1">
      <alignment horizontal="left"/>
      <protection locked="0"/>
    </xf>
    <xf numFmtId="0" fontId="35" fillId="10" borderId="4" xfId="0" applyFont="1" applyFill="1" applyBorder="1" applyAlignment="1" applyProtection="1">
      <alignment horizontal="left"/>
      <protection locked="0"/>
    </xf>
    <xf numFmtId="0" fontId="35" fillId="10" borderId="5" xfId="0" applyFont="1" applyFill="1" applyBorder="1" applyAlignment="1" applyProtection="1">
      <alignment horizontal="left"/>
      <protection locked="0"/>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35" fillId="7" borderId="3" xfId="0"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35" fillId="7" borderId="5" xfId="0"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11" xfId="0" applyFont="1" applyFill="1" applyBorder="1" applyAlignment="1">
      <alignment horizontal="center" vertical="center"/>
    </xf>
    <xf numFmtId="14" fontId="28" fillId="7" borderId="1" xfId="0" applyNumberFormat="1" applyFont="1" applyFill="1" applyBorder="1" applyAlignment="1" applyProtection="1">
      <alignment horizontal="left" vertical="center" wrapText="1"/>
      <protection locked="0"/>
    </xf>
    <xf numFmtId="0" fontId="35" fillId="7" borderId="1" xfId="0" quotePrefix="1" applyFont="1" applyFill="1" applyBorder="1" applyAlignment="1" applyProtection="1">
      <alignment horizontal="left" vertical="center" wrapText="1"/>
      <protection locked="0"/>
    </xf>
    <xf numFmtId="0" fontId="39" fillId="7" borderId="4" xfId="0" applyFont="1" applyFill="1" applyBorder="1" applyAlignment="1" applyProtection="1">
      <alignment horizontal="center" vertical="center"/>
      <protection locked="0"/>
    </xf>
    <xf numFmtId="0" fontId="1" fillId="2" borderId="11" xfId="0" applyFont="1" applyFill="1" applyBorder="1" applyAlignment="1">
      <alignment horizontal="left" vertical="center"/>
    </xf>
    <xf numFmtId="0" fontId="35" fillId="10" borderId="1" xfId="0" applyFont="1" applyFill="1" applyBorder="1" applyAlignment="1" applyProtection="1">
      <alignment horizontal="left"/>
      <protection locked="0"/>
    </xf>
    <xf numFmtId="0" fontId="35" fillId="7" borderId="3" xfId="0" applyFont="1" applyFill="1" applyBorder="1" applyAlignment="1" applyProtection="1">
      <alignment horizontal="right" vertical="center"/>
      <protection locked="0"/>
    </xf>
    <xf numFmtId="0" fontId="35" fillId="7" borderId="4" xfId="0" applyFont="1" applyFill="1" applyBorder="1" applyAlignment="1" applyProtection="1">
      <alignment horizontal="right" vertical="center"/>
      <protection locked="0"/>
    </xf>
    <xf numFmtId="0" fontId="35" fillId="7" borderId="5" xfId="0" applyFont="1" applyFill="1" applyBorder="1" applyAlignment="1" applyProtection="1">
      <alignment horizontal="right" vertical="center"/>
      <protection locked="0"/>
    </xf>
    <xf numFmtId="0" fontId="32" fillId="2" borderId="4" xfId="0" applyFont="1" applyFill="1" applyBorder="1" applyAlignment="1">
      <alignment horizontal="center" vertical="center" wrapText="1"/>
    </xf>
    <xf numFmtId="0" fontId="32" fillId="2" borderId="0" xfId="0" applyFont="1" applyFill="1" applyAlignment="1">
      <alignment horizontal="center"/>
    </xf>
    <xf numFmtId="0" fontId="6" fillId="2" borderId="11" xfId="0" applyFont="1" applyFill="1" applyBorder="1" applyAlignment="1">
      <alignment horizontal="center" vertical="center"/>
    </xf>
    <xf numFmtId="0" fontId="28" fillId="7" borderId="1" xfId="0" applyFont="1" applyFill="1" applyBorder="1" applyAlignment="1" applyProtection="1">
      <alignment horizontal="center" vertical="center" wrapText="1"/>
      <protection locked="0"/>
    </xf>
    <xf numFmtId="0" fontId="48" fillId="2" borderId="1" xfId="0" applyFont="1" applyFill="1" applyBorder="1" applyAlignment="1">
      <alignment horizontal="left" vertical="center" wrapText="1"/>
    </xf>
    <xf numFmtId="0" fontId="28" fillId="7" borderId="3" xfId="0" applyFont="1" applyFill="1" applyBorder="1" applyAlignment="1" applyProtection="1">
      <alignment horizontal="center" vertical="center" wrapText="1"/>
      <protection locked="0"/>
    </xf>
    <xf numFmtId="0" fontId="28" fillId="7" borderId="4"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center"/>
      <protection locked="0"/>
    </xf>
    <xf numFmtId="0" fontId="21" fillId="2" borderId="0" xfId="0" applyFont="1" applyFill="1" applyAlignment="1">
      <alignment horizontal="center" vertical="center"/>
    </xf>
    <xf numFmtId="0" fontId="0" fillId="2" borderId="0" xfId="0" applyFill="1" applyAlignment="1">
      <alignment horizontal="center" vertical="center"/>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28" fillId="7" borderId="1" xfId="0" applyFont="1" applyFill="1" applyBorder="1" applyAlignment="1" applyProtection="1">
      <alignment horizontal="center" vertical="center"/>
      <protection locked="0"/>
    </xf>
    <xf numFmtId="0" fontId="32" fillId="2" borderId="1" xfId="0" applyFont="1" applyFill="1" applyBorder="1" applyAlignment="1">
      <alignment horizontal="center"/>
    </xf>
    <xf numFmtId="0" fontId="2" fillId="2" borderId="11" xfId="0" applyFont="1" applyFill="1" applyBorder="1" applyAlignment="1">
      <alignment horizontal="left" vertical="center"/>
    </xf>
    <xf numFmtId="0" fontId="28" fillId="7" borderId="3" xfId="0" applyFont="1" applyFill="1" applyBorder="1" applyAlignment="1" applyProtection="1">
      <alignment horizontal="center" vertical="center"/>
      <protection locked="0"/>
    </xf>
    <xf numFmtId="0" fontId="28" fillId="7" borderId="5" xfId="0" applyFont="1" applyFill="1" applyBorder="1" applyAlignment="1" applyProtection="1">
      <alignment horizontal="center" vertical="center"/>
      <protection locked="0"/>
    </xf>
    <xf numFmtId="0" fontId="35" fillId="7" borderId="2" xfId="0" applyFont="1" applyFill="1" applyBorder="1" applyAlignment="1" applyProtection="1">
      <alignment horizontal="left" vertical="center" wrapText="1"/>
      <protection locked="0"/>
    </xf>
    <xf numFmtId="0" fontId="35" fillId="7" borderId="10" xfId="0" applyFont="1" applyFill="1" applyBorder="1" applyAlignment="1" applyProtection="1">
      <alignment horizontal="left" vertical="center" wrapText="1"/>
      <protection locked="0"/>
    </xf>
    <xf numFmtId="0" fontId="35" fillId="7" borderId="11" xfId="0" applyFont="1" applyFill="1" applyBorder="1" applyAlignment="1" applyProtection="1">
      <alignment horizontal="left" vertical="center" wrapText="1"/>
      <protection locked="0"/>
    </xf>
    <xf numFmtId="0" fontId="35" fillId="7" borderId="12" xfId="0" applyFont="1" applyFill="1" applyBorder="1" applyAlignment="1" applyProtection="1">
      <alignment horizontal="left" vertical="center" wrapText="1"/>
      <protection locked="0"/>
    </xf>
    <xf numFmtId="2" fontId="35" fillId="10" borderId="1" xfId="0" applyNumberFormat="1" applyFont="1" applyFill="1" applyBorder="1" applyAlignment="1" applyProtection="1">
      <alignment horizontal="center" vertical="center"/>
      <protection locked="0"/>
    </xf>
    <xf numFmtId="0" fontId="1" fillId="2" borderId="15" xfId="0" applyFont="1" applyFill="1" applyBorder="1" applyAlignment="1">
      <alignment horizontal="center" vertical="center" wrapText="1"/>
    </xf>
    <xf numFmtId="0" fontId="28" fillId="7" borderId="1" xfId="0" applyFont="1" applyFill="1" applyBorder="1" applyAlignment="1" applyProtection="1">
      <alignment horizontal="left" vertical="top" wrapText="1"/>
      <protection locked="0"/>
    </xf>
    <xf numFmtId="0" fontId="10" fillId="2" borderId="0" xfId="0" applyFont="1" applyFill="1" applyAlignment="1">
      <alignment horizontal="center" vertical="center"/>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14" fontId="35" fillId="7" borderId="3" xfId="0" applyNumberFormat="1" applyFont="1" applyFill="1" applyBorder="1" applyAlignment="1" applyProtection="1">
      <alignment horizontal="center" vertical="center"/>
      <protection locked="0"/>
    </xf>
    <xf numFmtId="0" fontId="0" fillId="2" borderId="13" xfId="0" applyFill="1" applyBorder="1" applyAlignment="1">
      <alignment horizontal="center"/>
    </xf>
    <xf numFmtId="0" fontId="0" fillId="2" borderId="0" xfId="0" applyFill="1" applyAlignment="1">
      <alignment horizontal="center"/>
    </xf>
    <xf numFmtId="0" fontId="1" fillId="2" borderId="0" xfId="0" applyFont="1" applyFill="1" applyBorder="1" applyAlignment="1">
      <alignment horizontal="left" vertical="center"/>
    </xf>
    <xf numFmtId="0" fontId="35" fillId="7" borderId="3" xfId="0" applyFont="1" applyFill="1" applyBorder="1" applyAlignment="1" applyProtection="1">
      <alignment horizontal="left" vertical="center"/>
      <protection locked="0"/>
    </xf>
    <xf numFmtId="0" fontId="35" fillId="7" borderId="4" xfId="0" applyFont="1" applyFill="1" applyBorder="1" applyAlignment="1" applyProtection="1">
      <alignment horizontal="left" vertical="center"/>
      <protection locked="0"/>
    </xf>
    <xf numFmtId="0" fontId="35" fillId="7" borderId="5" xfId="0" applyFont="1" applyFill="1" applyBorder="1" applyAlignment="1" applyProtection="1">
      <alignment horizontal="left" vertical="center"/>
      <protection locked="0"/>
    </xf>
    <xf numFmtId="3" fontId="35" fillId="7" borderId="3" xfId="0" applyNumberFormat="1" applyFont="1" applyFill="1" applyBorder="1" applyAlignment="1" applyProtection="1">
      <alignment horizontal="center" vertical="center"/>
      <protection locked="0"/>
    </xf>
    <xf numFmtId="3" fontId="35" fillId="7" borderId="4" xfId="0" applyNumberFormat="1" applyFont="1" applyFill="1" applyBorder="1" applyAlignment="1" applyProtection="1">
      <alignment horizontal="center" vertical="center"/>
      <protection locked="0"/>
    </xf>
    <xf numFmtId="3" fontId="35" fillId="7" borderId="5" xfId="0" applyNumberFormat="1" applyFont="1" applyFill="1" applyBorder="1" applyAlignment="1" applyProtection="1">
      <alignment horizontal="center" vertical="center"/>
      <protection locked="0"/>
    </xf>
    <xf numFmtId="3" fontId="35" fillId="7" borderId="1" xfId="0" applyNumberFormat="1" applyFont="1" applyFill="1" applyBorder="1" applyAlignment="1" applyProtection="1">
      <alignment horizontal="center" vertical="center"/>
      <protection locked="0"/>
    </xf>
    <xf numFmtId="0" fontId="35" fillId="7" borderId="1" xfId="0" applyFont="1" applyFill="1" applyBorder="1" applyAlignment="1" applyProtection="1">
      <alignment horizontal="center" vertical="center"/>
      <protection locked="0"/>
    </xf>
    <xf numFmtId="0" fontId="35" fillId="7" borderId="3" xfId="0" applyFont="1" applyFill="1" applyBorder="1" applyAlignment="1" applyProtection="1">
      <alignment horizontal="center" vertical="top" wrapText="1"/>
      <protection locked="0"/>
    </xf>
    <xf numFmtId="0" fontId="35" fillId="7" borderId="4" xfId="0" applyFont="1" applyFill="1" applyBorder="1" applyAlignment="1" applyProtection="1">
      <alignment horizontal="center" vertical="top" wrapText="1"/>
      <protection locked="0"/>
    </xf>
    <xf numFmtId="0" fontId="35" fillId="7" borderId="5" xfId="0" applyFont="1" applyFill="1" applyBorder="1" applyAlignment="1" applyProtection="1">
      <alignment horizontal="center" vertical="top" wrapText="1"/>
      <protection locked="0"/>
    </xf>
    <xf numFmtId="0" fontId="35" fillId="7" borderId="1" xfId="0" applyFont="1" applyFill="1" applyBorder="1" applyAlignment="1" applyProtection="1">
      <alignment horizontal="left" vertical="top"/>
      <protection locked="0"/>
    </xf>
    <xf numFmtId="0" fontId="1" fillId="2" borderId="0" xfId="0" applyFont="1" applyFill="1" applyBorder="1" applyAlignment="1">
      <alignment vertical="center" wrapText="1"/>
    </xf>
    <xf numFmtId="0" fontId="35" fillId="7" borderId="3" xfId="0" applyFont="1" applyFill="1" applyBorder="1" applyAlignment="1" applyProtection="1">
      <alignment horizontal="center" vertical="top"/>
      <protection locked="0"/>
    </xf>
    <xf numFmtId="0" fontId="35" fillId="7" borderId="4" xfId="0" applyFont="1" applyFill="1" applyBorder="1" applyAlignment="1" applyProtection="1">
      <alignment horizontal="center" vertical="top"/>
      <protection locked="0"/>
    </xf>
    <xf numFmtId="0" fontId="35" fillId="7" borderId="5" xfId="0" applyFont="1" applyFill="1" applyBorder="1" applyAlignment="1" applyProtection="1">
      <alignment horizontal="center" vertical="top"/>
      <protection locked="0"/>
    </xf>
    <xf numFmtId="0" fontId="18" fillId="2" borderId="1" xfId="0" applyFont="1" applyFill="1" applyBorder="1" applyAlignment="1">
      <alignment horizontal="left" vertical="center" wrapText="1"/>
    </xf>
    <xf numFmtId="0" fontId="1" fillId="2" borderId="0" xfId="0" applyFont="1" applyFill="1" applyBorder="1" applyAlignment="1" applyProtection="1">
      <alignment vertical="center" wrapText="1"/>
    </xf>
    <xf numFmtId="0" fontId="1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4" fillId="2" borderId="0" xfId="0" applyFont="1" applyFill="1" applyAlignment="1">
      <alignment horizontal="center" vertical="center" wrapText="1"/>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0" fontId="35" fillId="7" borderId="1" xfId="0" applyFont="1" applyFill="1" applyBorder="1" applyAlignment="1" applyProtection="1">
      <alignment horizontal="right" vertical="top" wrapText="1"/>
      <protection locked="0"/>
    </xf>
    <xf numFmtId="0" fontId="0" fillId="2" borderId="0" xfId="0" applyFill="1" applyBorder="1" applyAlignment="1">
      <alignment horizontal="center"/>
    </xf>
    <xf numFmtId="0" fontId="35" fillId="7" borderId="1" xfId="0" applyFont="1" applyFill="1" applyBorder="1" applyAlignment="1" applyProtection="1">
      <alignment horizontal="right" vertical="top"/>
      <protection locked="0"/>
    </xf>
    <xf numFmtId="0" fontId="35" fillId="7" borderId="3" xfId="0" applyFont="1" applyFill="1" applyBorder="1" applyAlignment="1" applyProtection="1">
      <alignment horizontal="right" vertical="top"/>
      <protection locked="0"/>
    </xf>
    <xf numFmtId="0" fontId="35" fillId="7" borderId="4" xfId="0" applyFont="1" applyFill="1" applyBorder="1" applyAlignment="1" applyProtection="1">
      <alignment horizontal="right" vertical="top"/>
      <protection locked="0"/>
    </xf>
    <xf numFmtId="0" fontId="35" fillId="7" borderId="5" xfId="0" applyFont="1" applyFill="1" applyBorder="1" applyAlignment="1" applyProtection="1">
      <alignment horizontal="right" vertical="top"/>
      <protection locked="0"/>
    </xf>
    <xf numFmtId="0" fontId="12" fillId="2" borderId="0" xfId="0" applyFont="1" applyFill="1" applyAlignment="1">
      <alignment horizontal="center" vertical="center"/>
    </xf>
    <xf numFmtId="0" fontId="1" fillId="2" borderId="2"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1" xfId="0" applyFont="1" applyFill="1" applyBorder="1" applyAlignment="1">
      <alignment vertical="center" textRotation="90" wrapText="1"/>
    </xf>
    <xf numFmtId="0" fontId="28" fillId="7" borderId="1" xfId="0" applyFont="1" applyFill="1" applyBorder="1" applyAlignment="1" applyProtection="1">
      <alignment horizontal="justify" vertical="center" wrapText="1"/>
      <protection locked="0"/>
    </xf>
    <xf numFmtId="165" fontId="35" fillId="7" borderId="1" xfId="3" applyNumberFormat="1" applyFont="1" applyFill="1" applyBorder="1" applyAlignment="1" applyProtection="1">
      <alignment horizontal="right" vertical="top" wrapText="1"/>
      <protection locked="0"/>
    </xf>
    <xf numFmtId="165" fontId="35" fillId="7" borderId="1" xfId="3" applyNumberFormat="1" applyFont="1" applyFill="1" applyBorder="1" applyAlignment="1" applyProtection="1">
      <alignment horizontal="right" vertical="top" wrapText="1"/>
      <protection locked="0"/>
    </xf>
    <xf numFmtId="165" fontId="1" fillId="0" borderId="0" xfId="3" applyNumberFormat="1" applyFont="1"/>
    <xf numFmtId="0" fontId="32" fillId="2" borderId="0" xfId="0" applyFont="1" applyFill="1" applyAlignment="1">
      <alignment horizontal="left" vertical="center" wrapText="1"/>
    </xf>
    <xf numFmtId="0" fontId="32" fillId="2" borderId="0" xfId="0" applyFont="1" applyFill="1" applyAlignment="1">
      <alignment horizontal="left" vertical="top" wrapText="1"/>
    </xf>
    <xf numFmtId="0" fontId="1" fillId="7" borderId="1" xfId="0" applyFont="1" applyFill="1" applyBorder="1" applyAlignment="1" applyProtection="1">
      <alignment horizontal="center"/>
      <protection locked="0"/>
    </xf>
  </cellXfs>
  <cellStyles count="4">
    <cellStyle name="Hipervínculo" xfId="1" builtinId="8"/>
    <cellStyle name="Millares" xfId="3" builtinId="3"/>
    <cellStyle name="Normal" xfId="0" builtinId="0"/>
    <cellStyle name="Porcentaje" xfId="2" builtinId="5"/>
  </cellStyles>
  <dxfs count="0"/>
  <tableStyles count="0" defaultTableStyle="TableStyleMedium2" defaultPivotStyle="PivotStyleLight16"/>
  <colors>
    <mruColors>
      <color rgb="FFEBF1DE"/>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15</xdr:col>
      <xdr:colOff>847725</xdr:colOff>
      <xdr:row>0</xdr:row>
      <xdr:rowOff>114301</xdr:rowOff>
    </xdr:from>
    <xdr:ext cx="1657350" cy="903256"/>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0" y="114301"/>
          <a:ext cx="1657350" cy="90325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161925</xdr:colOff>
      <xdr:row>5</xdr:row>
      <xdr:rowOff>0</xdr:rowOff>
    </xdr:from>
    <xdr:ext cx="7700936" cy="3733801"/>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952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1</xdr:rowOff>
    </xdr:from>
    <xdr:ext cx="1114425" cy="607362"/>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361950</xdr:colOff>
      <xdr:row>27</xdr:row>
      <xdr:rowOff>0</xdr:rowOff>
    </xdr:from>
    <xdr:to>
      <xdr:col>3</xdr:col>
      <xdr:colOff>485775</xdr:colOff>
      <xdr:row>27</xdr:row>
      <xdr:rowOff>133350</xdr:rowOff>
    </xdr:to>
    <xdr:sp macro="" textlink="">
      <xdr:nvSpPr>
        <xdr:cNvPr id="2" name="Rectangle 4"/>
        <xdr:cNvSpPr>
          <a:spLocks noChangeArrowheads="1"/>
        </xdr:cNvSpPr>
      </xdr:nvSpPr>
      <xdr:spPr bwMode="auto">
        <a:xfrm>
          <a:off x="2428875" y="14097000"/>
          <a:ext cx="0" cy="133350"/>
        </a:xfrm>
        <a:prstGeom prst="rect">
          <a:avLst/>
        </a:prstGeom>
        <a:solidFill>
          <a:srgbClr val="FFFFFF"/>
        </a:solidFill>
        <a:ln w="9525">
          <a:solidFill>
            <a:srgbClr val="000000"/>
          </a:solidFill>
          <a:miter lim="800000"/>
          <a:headEnd/>
          <a:tailEnd/>
        </a:ln>
      </xdr:spPr>
    </xdr:sp>
    <xdr:clientData/>
  </xdr:twoCellAnchor>
  <xdr:twoCellAnchor>
    <xdr:from>
      <xdr:col>3</xdr:col>
      <xdr:colOff>447675</xdr:colOff>
      <xdr:row>27</xdr:row>
      <xdr:rowOff>0</xdr:rowOff>
    </xdr:from>
    <xdr:to>
      <xdr:col>3</xdr:col>
      <xdr:colOff>571500</xdr:colOff>
      <xdr:row>27</xdr:row>
      <xdr:rowOff>133350</xdr:rowOff>
    </xdr:to>
    <xdr:sp macro="" textlink="">
      <xdr:nvSpPr>
        <xdr:cNvPr id="3" name="Rectangle 3"/>
        <xdr:cNvSpPr>
          <a:spLocks noChangeArrowheads="1"/>
        </xdr:cNvSpPr>
      </xdr:nvSpPr>
      <xdr:spPr bwMode="auto">
        <a:xfrm>
          <a:off x="2428875" y="14097000"/>
          <a:ext cx="0"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37</xdr:row>
      <xdr:rowOff>9525</xdr:rowOff>
    </xdr:from>
    <xdr:to>
      <xdr:col>5</xdr:col>
      <xdr:colOff>714375</xdr:colOff>
      <xdr:row>37</xdr:row>
      <xdr:rowOff>152400</xdr:rowOff>
    </xdr:to>
    <xdr:sp macro="" textlink="">
      <xdr:nvSpPr>
        <xdr:cNvPr id="23555" name="Rectangle 3"/>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40</xdr:row>
      <xdr:rowOff>47625</xdr:rowOff>
    </xdr:from>
    <xdr:to>
      <xdr:col>5</xdr:col>
      <xdr:colOff>714375</xdr:colOff>
      <xdr:row>40</xdr:row>
      <xdr:rowOff>190500</xdr:rowOff>
    </xdr:to>
    <xdr:sp macro="" textlink="">
      <xdr:nvSpPr>
        <xdr:cNvPr id="23553" name="Rectangle 1"/>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78</xdr:row>
      <xdr:rowOff>9525</xdr:rowOff>
    </xdr:from>
    <xdr:to>
      <xdr:col>5</xdr:col>
      <xdr:colOff>714375</xdr:colOff>
      <xdr:row>78</xdr:row>
      <xdr:rowOff>152400</xdr:rowOff>
    </xdr:to>
    <xdr:sp macro="" textlink="">
      <xdr:nvSpPr>
        <xdr:cNvPr id="4" name="Rectangle 3"/>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81</xdr:row>
      <xdr:rowOff>47625</xdr:rowOff>
    </xdr:from>
    <xdr:to>
      <xdr:col>5</xdr:col>
      <xdr:colOff>714375</xdr:colOff>
      <xdr:row>81</xdr:row>
      <xdr:rowOff>190500</xdr:rowOff>
    </xdr:to>
    <xdr:sp macro="" textlink="">
      <xdr:nvSpPr>
        <xdr:cNvPr id="5" name="Rectangle 1"/>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111</xdr:row>
      <xdr:rowOff>9525</xdr:rowOff>
    </xdr:from>
    <xdr:to>
      <xdr:col>5</xdr:col>
      <xdr:colOff>714375</xdr:colOff>
      <xdr:row>111</xdr:row>
      <xdr:rowOff>152400</xdr:rowOff>
    </xdr:to>
    <xdr:sp macro="" textlink="">
      <xdr:nvSpPr>
        <xdr:cNvPr id="6" name="Rectangle 3"/>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114</xdr:row>
      <xdr:rowOff>47625</xdr:rowOff>
    </xdr:from>
    <xdr:to>
      <xdr:col>5</xdr:col>
      <xdr:colOff>714375</xdr:colOff>
      <xdr:row>114</xdr:row>
      <xdr:rowOff>190500</xdr:rowOff>
    </xdr:to>
    <xdr:sp macro="" textlink="">
      <xdr:nvSpPr>
        <xdr:cNvPr id="7" name="Rectangle 1"/>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145</xdr:row>
      <xdr:rowOff>9525</xdr:rowOff>
    </xdr:from>
    <xdr:to>
      <xdr:col>5</xdr:col>
      <xdr:colOff>714375</xdr:colOff>
      <xdr:row>145</xdr:row>
      <xdr:rowOff>152400</xdr:rowOff>
    </xdr:to>
    <xdr:sp macro="" textlink="">
      <xdr:nvSpPr>
        <xdr:cNvPr id="8" name="Rectangle 3"/>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148</xdr:row>
      <xdr:rowOff>47625</xdr:rowOff>
    </xdr:from>
    <xdr:to>
      <xdr:col>5</xdr:col>
      <xdr:colOff>714375</xdr:colOff>
      <xdr:row>148</xdr:row>
      <xdr:rowOff>190500</xdr:rowOff>
    </xdr:to>
    <xdr:sp macro="" textlink="">
      <xdr:nvSpPr>
        <xdr:cNvPr id="9" name="Rectangle 1"/>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166</xdr:row>
      <xdr:rowOff>9525</xdr:rowOff>
    </xdr:from>
    <xdr:to>
      <xdr:col>5</xdr:col>
      <xdr:colOff>714375</xdr:colOff>
      <xdr:row>166</xdr:row>
      <xdr:rowOff>152400</xdr:rowOff>
    </xdr:to>
    <xdr:sp macro="" textlink="">
      <xdr:nvSpPr>
        <xdr:cNvPr id="10" name="Rectangle 3"/>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169</xdr:row>
      <xdr:rowOff>47625</xdr:rowOff>
    </xdr:from>
    <xdr:to>
      <xdr:col>5</xdr:col>
      <xdr:colOff>714375</xdr:colOff>
      <xdr:row>169</xdr:row>
      <xdr:rowOff>190500</xdr:rowOff>
    </xdr:to>
    <xdr:sp macro="" textlink="">
      <xdr:nvSpPr>
        <xdr:cNvPr id="11" name="Rectangle 1"/>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14</xdr:row>
      <xdr:rowOff>28575</xdr:rowOff>
    </xdr:from>
    <xdr:to>
      <xdr:col>1</xdr:col>
      <xdr:colOff>485775</xdr:colOff>
      <xdr:row>14</xdr:row>
      <xdr:rowOff>161925</xdr:rowOff>
    </xdr:to>
    <xdr:sp macro="" textlink="">
      <xdr:nvSpPr>
        <xdr:cNvPr id="27650" name="Rectangle 2"/>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14</xdr:row>
      <xdr:rowOff>28575</xdr:rowOff>
    </xdr:from>
    <xdr:to>
      <xdr:col>1</xdr:col>
      <xdr:colOff>695325</xdr:colOff>
      <xdr:row>14</xdr:row>
      <xdr:rowOff>161925</xdr:rowOff>
    </xdr:to>
    <xdr:sp macro="" textlink="">
      <xdr:nvSpPr>
        <xdr:cNvPr id="27649" name="Rectangle 1"/>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7</xdr:row>
      <xdr:rowOff>28575</xdr:rowOff>
    </xdr:from>
    <xdr:to>
      <xdr:col>1</xdr:col>
      <xdr:colOff>695325</xdr:colOff>
      <xdr:row>7</xdr:row>
      <xdr:rowOff>161925</xdr:rowOff>
    </xdr:to>
    <xdr:sp macro="" textlink="">
      <xdr:nvSpPr>
        <xdr:cNvPr id="7" name="Rectangle 1"/>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ogollon.COFIDE\Downloads\CALCULO%20SLD%20FOR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2)"/>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SeccionC"/>
      <sheetName val="TC"/>
      <sheetName val="Validacion"/>
    </sheetNames>
    <sheetDataSet>
      <sheetData sheetId="0">
        <row r="1">
          <cell r="U1">
            <v>2</v>
          </cell>
        </row>
        <row r="3">
          <cell r="U3">
            <v>0</v>
          </cell>
        </row>
        <row r="6">
          <cell r="A6" t="str">
            <v>PILAR I: Derecho de los Accionistas</v>
          </cell>
        </row>
      </sheetData>
      <sheetData sheetId="1">
        <row r="1">
          <cell r="U1">
            <v>2</v>
          </cell>
        </row>
        <row r="3">
          <cell r="U3">
            <v>0</v>
          </cell>
        </row>
      </sheetData>
      <sheetData sheetId="2">
        <row r="1">
          <cell r="U1">
            <v>2</v>
          </cell>
        </row>
        <row r="3">
          <cell r="U3">
            <v>0</v>
          </cell>
        </row>
      </sheetData>
      <sheetData sheetId="3">
        <row r="1">
          <cell r="U1">
            <v>2</v>
          </cell>
        </row>
        <row r="3">
          <cell r="U3">
            <v>0</v>
          </cell>
        </row>
      </sheetData>
      <sheetData sheetId="4">
        <row r="1">
          <cell r="U1">
            <v>2</v>
          </cell>
        </row>
        <row r="3">
          <cell r="U3">
            <v>0</v>
          </cell>
        </row>
      </sheetData>
      <sheetData sheetId="5">
        <row r="1">
          <cell r="U1">
            <v>1</v>
          </cell>
        </row>
        <row r="3">
          <cell r="U3">
            <v>0</v>
          </cell>
        </row>
      </sheetData>
      <sheetData sheetId="6">
        <row r="1">
          <cell r="U1">
            <v>2</v>
          </cell>
        </row>
        <row r="3">
          <cell r="U3">
            <v>0</v>
          </cell>
        </row>
      </sheetData>
      <sheetData sheetId="7">
        <row r="1">
          <cell r="U1">
            <v>1</v>
          </cell>
        </row>
        <row r="3">
          <cell r="U3">
            <v>0</v>
          </cell>
        </row>
      </sheetData>
      <sheetData sheetId="8">
        <row r="1">
          <cell r="U1">
            <v>1</v>
          </cell>
        </row>
        <row r="3">
          <cell r="U3">
            <v>0</v>
          </cell>
        </row>
      </sheetData>
      <sheetData sheetId="9">
        <row r="1">
          <cell r="U1">
            <v>2</v>
          </cell>
        </row>
        <row r="3">
          <cell r="U3">
            <v>0</v>
          </cell>
        </row>
      </sheetData>
      <sheetData sheetId="10">
        <row r="1">
          <cell r="U1">
            <v>1</v>
          </cell>
        </row>
        <row r="3">
          <cell r="U3">
            <v>0</v>
          </cell>
        </row>
      </sheetData>
      <sheetData sheetId="11">
        <row r="1">
          <cell r="U1">
            <v>3</v>
          </cell>
        </row>
        <row r="3">
          <cell r="U3">
            <v>0</v>
          </cell>
        </row>
      </sheetData>
      <sheetData sheetId="12">
        <row r="1">
          <cell r="U1">
            <v>4</v>
          </cell>
        </row>
        <row r="3">
          <cell r="U3">
            <v>0</v>
          </cell>
        </row>
      </sheetData>
      <sheetData sheetId="13">
        <row r="1">
          <cell r="U1">
            <v>2</v>
          </cell>
        </row>
        <row r="3">
          <cell r="U3">
            <v>0</v>
          </cell>
        </row>
      </sheetData>
      <sheetData sheetId="14"/>
      <sheetData sheetId="15">
        <row r="1">
          <cell r="A1" t="str">
            <v xml:space="preserve">PILAR III: EL DIRECTORIO Y LA ALTA GERENCIA </v>
          </cell>
          <cell r="U1">
            <v>2</v>
          </cell>
        </row>
        <row r="3">
          <cell r="U3">
            <v>2</v>
          </cell>
        </row>
      </sheetData>
      <sheetData sheetId="16">
        <row r="1">
          <cell r="U1">
            <v>4</v>
          </cell>
        </row>
        <row r="3">
          <cell r="U3">
            <v>0</v>
          </cell>
        </row>
      </sheetData>
      <sheetData sheetId="17">
        <row r="1">
          <cell r="U1">
            <v>3</v>
          </cell>
        </row>
        <row r="3">
          <cell r="U3">
            <v>0</v>
          </cell>
        </row>
      </sheetData>
      <sheetData sheetId="18">
        <row r="1">
          <cell r="U1">
            <v>1</v>
          </cell>
        </row>
        <row r="3">
          <cell r="U3">
            <v>0</v>
          </cell>
        </row>
      </sheetData>
      <sheetData sheetId="19">
        <row r="1">
          <cell r="U1">
            <v>3</v>
          </cell>
        </row>
        <row r="3">
          <cell r="U3">
            <v>3</v>
          </cell>
        </row>
      </sheetData>
      <sheetData sheetId="20">
        <row r="1">
          <cell r="U1">
            <v>4</v>
          </cell>
        </row>
        <row r="3">
          <cell r="U3">
            <v>0</v>
          </cell>
        </row>
      </sheetData>
      <sheetData sheetId="21">
        <row r="1">
          <cell r="U1">
            <v>6</v>
          </cell>
        </row>
        <row r="3">
          <cell r="U3">
            <v>0</v>
          </cell>
        </row>
      </sheetData>
      <sheetData sheetId="22">
        <row r="1">
          <cell r="U1">
            <v>6</v>
          </cell>
        </row>
        <row r="3">
          <cell r="U3">
            <v>0</v>
          </cell>
        </row>
      </sheetData>
      <sheetData sheetId="23">
        <row r="1">
          <cell r="U1">
            <v>2</v>
          </cell>
        </row>
        <row r="3">
          <cell r="U3">
            <v>0</v>
          </cell>
        </row>
      </sheetData>
      <sheetData sheetId="24">
        <row r="1">
          <cell r="U1">
            <v>6</v>
          </cell>
        </row>
        <row r="3">
          <cell r="U3">
            <v>0</v>
          </cell>
        </row>
      </sheetData>
      <sheetData sheetId="25">
        <row r="1">
          <cell r="U1">
            <v>5</v>
          </cell>
        </row>
        <row r="3">
          <cell r="U3">
            <v>0</v>
          </cell>
        </row>
      </sheetData>
      <sheetData sheetId="26">
        <row r="1">
          <cell r="U1">
            <v>4</v>
          </cell>
        </row>
        <row r="3">
          <cell r="U3">
            <v>0</v>
          </cell>
        </row>
      </sheetData>
      <sheetData sheetId="27">
        <row r="1">
          <cell r="U1">
            <v>3</v>
          </cell>
        </row>
        <row r="3">
          <cell r="U3">
            <v>0</v>
          </cell>
        </row>
      </sheetData>
      <sheetData sheetId="28">
        <row r="1">
          <cell r="U1">
            <v>2</v>
          </cell>
        </row>
        <row r="3">
          <cell r="U3">
            <v>0</v>
          </cell>
        </row>
      </sheetData>
      <sheetData sheetId="29"/>
      <sheetData sheetId="30">
        <row r="1">
          <cell r="U1">
            <v>2</v>
          </cell>
        </row>
        <row r="3">
          <cell r="U3">
            <v>0</v>
          </cell>
        </row>
      </sheetData>
      <sheetData sheetId="31">
        <row r="1">
          <cell r="U1">
            <v>1</v>
          </cell>
        </row>
        <row r="3">
          <cell r="U3">
            <v>0</v>
          </cell>
        </row>
      </sheetData>
      <sheetData sheetId="32"/>
      <sheetData sheetId="33"/>
      <sheetData sheetId="34">
        <row r="3">
          <cell r="B3" t="str">
            <v>X</v>
          </cell>
          <cell r="C3">
            <v>0</v>
          </cell>
          <cell r="D3">
            <v>0</v>
          </cell>
          <cell r="F3">
            <v>1</v>
          </cell>
          <cell r="G3">
            <v>0</v>
          </cell>
        </row>
        <row r="4">
          <cell r="B4" t="str">
            <v xml:space="preserve"> </v>
          </cell>
          <cell r="C4">
            <v>99999999999</v>
          </cell>
          <cell r="D4">
            <v>1000</v>
          </cell>
          <cell r="F4">
            <v>73050</v>
          </cell>
          <cell r="G4">
            <v>99999999999.999893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Normal="100" workbookViewId="0">
      <selection activeCell="A8" sqref="A8:G8"/>
    </sheetView>
  </sheetViews>
  <sheetFormatPr baseColWidth="10" defaultRowHeight="12" x14ac:dyDescent="0.2"/>
  <cols>
    <col min="1" max="1" width="6" style="72" customWidth="1"/>
    <col min="2" max="2" width="22.85546875" style="72" customWidth="1"/>
    <col min="3" max="3" width="12.28515625" style="72" customWidth="1"/>
    <col min="4" max="4" width="2" style="72" customWidth="1"/>
    <col min="5" max="5" width="3.140625" style="72" customWidth="1"/>
    <col min="6" max="6" width="30.85546875" style="72" customWidth="1"/>
    <col min="7" max="7" width="8.5703125" style="72" customWidth="1"/>
    <col min="8" max="8" width="2" style="72" customWidth="1"/>
    <col min="9" max="9" width="4.7109375" style="72" customWidth="1"/>
    <col min="10" max="10" width="19.85546875" style="72" customWidth="1"/>
    <col min="11" max="11" width="6.42578125" style="72" customWidth="1"/>
    <col min="12" max="12" width="11.28515625" style="72" customWidth="1"/>
    <col min="13" max="15" width="4.85546875" style="72" customWidth="1"/>
    <col min="16" max="16" width="27.140625" style="72" customWidth="1"/>
    <col min="17" max="17" width="9.140625" style="72" customWidth="1"/>
    <col min="18" max="18" width="5" style="72" customWidth="1"/>
    <col min="19" max="19" width="5.85546875" style="101" customWidth="1"/>
    <col min="20" max="20" width="5.85546875" style="72" customWidth="1"/>
    <col min="21" max="21" width="2.140625" style="72" customWidth="1"/>
    <col min="22" max="22" width="1.85546875" style="113" customWidth="1"/>
    <col min="23" max="16384" width="11.42578125" style="72"/>
  </cols>
  <sheetData>
    <row r="1" spans="1:20" ht="39" customHeight="1" x14ac:dyDescent="0.2">
      <c r="A1" s="230" t="s">
        <v>597</v>
      </c>
      <c r="B1" s="231"/>
      <c r="C1" s="231"/>
      <c r="D1" s="231"/>
      <c r="E1" s="231"/>
      <c r="F1" s="231"/>
      <c r="G1" s="231"/>
      <c r="J1" s="223" t="s">
        <v>888</v>
      </c>
    </row>
    <row r="2" spans="1:20" ht="12" hidden="1" customHeight="1" x14ac:dyDescent="0.2">
      <c r="A2" s="101" t="s">
        <v>884</v>
      </c>
      <c r="B2" s="101" t="s">
        <v>884</v>
      </c>
      <c r="C2" s="101" t="s">
        <v>884</v>
      </c>
      <c r="D2" s="101" t="s">
        <v>884</v>
      </c>
      <c r="E2" s="101" t="s">
        <v>884</v>
      </c>
      <c r="F2" s="101" t="s">
        <v>884</v>
      </c>
      <c r="G2" s="101" t="s">
        <v>884</v>
      </c>
      <c r="H2" s="101" t="s">
        <v>884</v>
      </c>
      <c r="I2" s="101" t="s">
        <v>884</v>
      </c>
      <c r="J2" s="101" t="s">
        <v>884</v>
      </c>
      <c r="K2" s="101" t="s">
        <v>884</v>
      </c>
      <c r="L2" s="101" t="s">
        <v>884</v>
      </c>
      <c r="M2" s="101" t="s">
        <v>884</v>
      </c>
      <c r="N2" s="101" t="s">
        <v>884</v>
      </c>
    </row>
    <row r="3" spans="1:20" ht="4.5" customHeight="1" x14ac:dyDescent="0.2">
      <c r="A3" s="236"/>
      <c r="B3" s="236"/>
      <c r="C3" s="236"/>
      <c r="D3" s="236"/>
      <c r="E3" s="236"/>
      <c r="F3" s="236"/>
      <c r="G3" s="236"/>
    </row>
    <row r="4" spans="1:20" x14ac:dyDescent="0.2">
      <c r="A4" s="237" t="s">
        <v>598</v>
      </c>
      <c r="B4" s="237"/>
      <c r="C4" s="237"/>
      <c r="D4" s="237"/>
      <c r="E4" s="237"/>
      <c r="F4" s="237"/>
      <c r="G4" s="237"/>
      <c r="T4" s="101">
        <v>2019</v>
      </c>
    </row>
    <row r="5" spans="1:20" ht="27" customHeight="1" x14ac:dyDescent="0.2">
      <c r="A5" s="232" t="s">
        <v>719</v>
      </c>
      <c r="B5" s="233"/>
      <c r="C5" s="233"/>
      <c r="D5" s="233"/>
      <c r="E5" s="233"/>
      <c r="F5" s="233"/>
      <c r="G5" s="234"/>
      <c r="I5" s="61" t="str">
        <f xml:space="preserve"> IF(A5="", CONCATENATE("Ingrese ",$A$4),"")</f>
        <v/>
      </c>
      <c r="S5" s="101">
        <v>362</v>
      </c>
    </row>
    <row r="6" spans="1:20" ht="6.75" customHeight="1" x14ac:dyDescent="0.2">
      <c r="A6" s="238"/>
      <c r="B6" s="238"/>
      <c r="C6" s="238"/>
      <c r="D6" s="238"/>
      <c r="E6" s="238"/>
      <c r="F6" s="238"/>
      <c r="G6" s="238"/>
    </row>
    <row r="7" spans="1:20" ht="12.75" x14ac:dyDescent="0.2">
      <c r="A7" s="239" t="s">
        <v>599</v>
      </c>
      <c r="B7" s="240"/>
      <c r="C7" s="241">
        <v>2020</v>
      </c>
      <c r="D7" s="242"/>
      <c r="E7" s="243"/>
      <c r="I7" s="61" t="str">
        <f xml:space="preserve"> IF(C7="", CONCATENATE("Ingrese ",$A$7),
IF(AND(ISNUMBER(C7),LEN(C7)&lt;=11)=FALSE,CONCATENATE("Valor No válido en: ",$A$7),""
))</f>
        <v/>
      </c>
      <c r="S7" s="101">
        <v>363</v>
      </c>
    </row>
    <row r="8" spans="1:20" ht="6" customHeight="1" x14ac:dyDescent="0.2">
      <c r="A8" s="236"/>
      <c r="B8" s="236"/>
      <c r="C8" s="236"/>
      <c r="D8" s="236"/>
      <c r="E8" s="236"/>
      <c r="F8" s="236"/>
      <c r="G8" s="236"/>
    </row>
    <row r="9" spans="1:20" x14ac:dyDescent="0.2">
      <c r="A9" s="72" t="s">
        <v>600</v>
      </c>
      <c r="B9" s="73"/>
      <c r="C9" s="224" t="s">
        <v>665</v>
      </c>
      <c r="D9" s="225"/>
      <c r="E9" s="225"/>
      <c r="F9" s="225"/>
      <c r="G9" s="226"/>
      <c r="I9" s="131" t="str">
        <f>CONCATENATE("Ingrese ",A9)</f>
        <v>Ingrese Página Web:</v>
      </c>
      <c r="S9" s="101">
        <v>364</v>
      </c>
    </row>
    <row r="10" spans="1:20" ht="7.5" customHeight="1" x14ac:dyDescent="0.2">
      <c r="A10" s="236"/>
      <c r="B10" s="236"/>
      <c r="C10" s="236"/>
      <c r="D10" s="236"/>
      <c r="E10" s="236"/>
      <c r="F10" s="236"/>
      <c r="G10" s="236"/>
    </row>
    <row r="11" spans="1:20" ht="30.75" customHeight="1" x14ac:dyDescent="0.2">
      <c r="A11" s="227" t="s">
        <v>653</v>
      </c>
      <c r="B11" s="227"/>
      <c r="C11" s="224"/>
      <c r="D11" s="225"/>
      <c r="E11" s="225"/>
      <c r="F11" s="225"/>
      <c r="G11" s="226"/>
      <c r="I11" s="247" t="str">
        <f>CONCATENATE("Ingrese ",A11)</f>
        <v>Ingrese Denominación o razón social de la empresa revisora: (1)</v>
      </c>
      <c r="J11" s="247"/>
      <c r="K11" s="247"/>
      <c r="S11" s="101">
        <v>365</v>
      </c>
    </row>
    <row r="12" spans="1:20" ht="11.25" customHeight="1" x14ac:dyDescent="0.2"/>
    <row r="13" spans="1:20" ht="15" customHeight="1" x14ac:dyDescent="0.2">
      <c r="A13" s="72" t="s">
        <v>655</v>
      </c>
      <c r="B13" s="136"/>
      <c r="I13" s="131" t="str">
        <f>CONCATENATE("Ingrese ",A13)</f>
        <v>Ingrese RPJ</v>
      </c>
      <c r="S13" s="101">
        <v>366</v>
      </c>
    </row>
    <row r="14" spans="1:20" ht="27" customHeight="1" x14ac:dyDescent="0.2">
      <c r="A14" s="235" t="s">
        <v>652</v>
      </c>
      <c r="B14" s="235"/>
      <c r="C14" s="235"/>
      <c r="D14" s="235"/>
      <c r="E14" s="235"/>
      <c r="F14" s="235"/>
      <c r="G14" s="235"/>
      <c r="I14" s="244" t="s">
        <v>590</v>
      </c>
      <c r="J14" s="244"/>
      <c r="K14" s="244"/>
      <c r="L14" s="244"/>
      <c r="M14" s="244"/>
      <c r="N14" s="244"/>
      <c r="O14" s="244"/>
      <c r="P14" s="244"/>
      <c r="Q14" s="244"/>
    </row>
    <row r="16" spans="1:20" s="5" customFormat="1" ht="12.75" x14ac:dyDescent="0.2">
      <c r="A16" s="7"/>
      <c r="B16" s="8"/>
      <c r="C16" s="8"/>
      <c r="D16" s="8"/>
      <c r="E16" s="8"/>
      <c r="F16" s="8"/>
      <c r="G16" s="133" t="s">
        <v>654</v>
      </c>
      <c r="I16" s="7"/>
      <c r="J16" s="8"/>
      <c r="K16" s="8"/>
      <c r="L16" s="8"/>
      <c r="M16" s="8"/>
      <c r="N16" s="8"/>
      <c r="O16" s="8"/>
      <c r="P16" s="8"/>
      <c r="Q16" s="133" t="s">
        <v>654</v>
      </c>
    </row>
    <row r="17" spans="1:17" s="5" customFormat="1" ht="12.75" x14ac:dyDescent="0.2">
      <c r="A17" s="123" t="s">
        <v>29</v>
      </c>
      <c r="B17" s="117"/>
      <c r="C17" s="117"/>
      <c r="D17" s="6"/>
      <c r="E17" s="6"/>
      <c r="F17" s="6"/>
      <c r="G17" s="134"/>
      <c r="I17" s="9"/>
      <c r="J17" s="228" t="s">
        <v>55</v>
      </c>
      <c r="K17" s="228"/>
      <c r="L17" s="228"/>
      <c r="M17" s="228"/>
      <c r="N17" s="228"/>
      <c r="O17" s="228"/>
      <c r="P17" s="228"/>
      <c r="Q17" s="135" t="str">
        <f>IF(AND('[1]17'!$U$1='[1]17'!$U$3,'[1]17'!$U$3&gt;0),"SI","NO")</f>
        <v>NO</v>
      </c>
    </row>
    <row r="18" spans="1:17" s="5" customFormat="1" ht="12.75" x14ac:dyDescent="0.2">
      <c r="A18" s="9"/>
      <c r="B18" s="228" t="s">
        <v>27</v>
      </c>
      <c r="C18" s="228"/>
      <c r="D18" s="228"/>
      <c r="E18" s="228"/>
      <c r="F18" s="228"/>
      <c r="G18" s="135" t="str">
        <f>IF(AND('[1]1'!$U$1='[1]1'!$U$3,'[1]1'!$U$3&gt;0),"SI","NO")</f>
        <v>NO</v>
      </c>
      <c r="I18" s="9"/>
      <c r="J18" s="228" t="s">
        <v>57</v>
      </c>
      <c r="K18" s="228"/>
      <c r="L18" s="228"/>
      <c r="M18" s="228"/>
      <c r="N18" s="228"/>
      <c r="O18" s="228"/>
      <c r="P18" s="228"/>
      <c r="Q18" s="135" t="str">
        <f>IF(AND('[1]18'!$U$1='[1]18'!$U$3,'[1]18'!$U$3&gt;0),"SI","NO")</f>
        <v>NO</v>
      </c>
    </row>
    <row r="19" spans="1:17" s="5" customFormat="1" ht="12.75" x14ac:dyDescent="0.2">
      <c r="A19" s="9"/>
      <c r="B19" s="228" t="s">
        <v>28</v>
      </c>
      <c r="C19" s="228"/>
      <c r="D19" s="228"/>
      <c r="E19" s="228"/>
      <c r="F19" s="228"/>
      <c r="G19" s="135" t="str">
        <f>IF(AND('[1]2'!$U$1='[1]2'!$U$3,'[1]2'!$U$3&gt;0),"SI","NO")</f>
        <v>NO</v>
      </c>
      <c r="I19" s="9"/>
      <c r="J19" s="228" t="s">
        <v>59</v>
      </c>
      <c r="K19" s="228"/>
      <c r="L19" s="228"/>
      <c r="M19" s="228"/>
      <c r="N19" s="228"/>
      <c r="O19" s="228"/>
      <c r="P19" s="228"/>
      <c r="Q19" s="135" t="str">
        <f>IF(AND('[1]19'!$U$1='[1]19'!$U$3,'[1]19'!$U$3&gt;0),"SI","NO")</f>
        <v>SI</v>
      </c>
    </row>
    <row r="20" spans="1:17" s="5" customFormat="1" ht="12.75" x14ac:dyDescent="0.2">
      <c r="A20" s="9"/>
      <c r="B20" s="228" t="s">
        <v>30</v>
      </c>
      <c r="C20" s="228"/>
      <c r="D20" s="228"/>
      <c r="E20" s="228"/>
      <c r="F20" s="228"/>
      <c r="G20" s="135" t="str">
        <f>IF(AND('[1]3'!$U$1='[1]3'!$U$3,'[1]3'!$U$3&gt;0),"SI","NO")</f>
        <v>NO</v>
      </c>
      <c r="I20" s="9"/>
      <c r="J20" s="211" t="s">
        <v>62</v>
      </c>
      <c r="K20" s="211"/>
      <c r="L20" s="211"/>
      <c r="M20" s="211"/>
      <c r="N20" s="211"/>
      <c r="O20" s="211"/>
      <c r="P20" s="211"/>
      <c r="Q20" s="135" t="str">
        <f>IF(AND('[1]20'!$U$1='[1]20'!$U$3,'[1]20'!$U$3&gt;0),"SI","NO")</f>
        <v>NO</v>
      </c>
    </row>
    <row r="21" spans="1:17" s="5" customFormat="1" ht="12.75" x14ac:dyDescent="0.2">
      <c r="A21" s="9"/>
      <c r="B21" s="228" t="s">
        <v>32</v>
      </c>
      <c r="C21" s="228"/>
      <c r="D21" s="228"/>
      <c r="E21" s="228"/>
      <c r="F21" s="228"/>
      <c r="G21" s="135" t="str">
        <f>IF(AND('[1]4'!$U$1='[1]4'!$U$3,'[1]4'!$U$3&gt;0),"SI","NO")</f>
        <v>NO</v>
      </c>
      <c r="I21" s="9"/>
      <c r="J21" s="228" t="s">
        <v>66</v>
      </c>
      <c r="K21" s="228"/>
      <c r="L21" s="228"/>
      <c r="M21" s="228"/>
      <c r="N21" s="228"/>
      <c r="O21" s="228"/>
      <c r="P21" s="228"/>
      <c r="Q21" s="135" t="str">
        <f>IF(AND('[1]21'!$U$1='[1]21'!$U$3,'[1]21'!$U$3&gt;0),"SI","NO")</f>
        <v>NO</v>
      </c>
    </row>
    <row r="22" spans="1:17" s="5" customFormat="1" ht="12.75" x14ac:dyDescent="0.2">
      <c r="A22" s="9"/>
      <c r="B22" s="228" t="s">
        <v>34</v>
      </c>
      <c r="C22" s="228"/>
      <c r="D22" s="228"/>
      <c r="E22" s="228"/>
      <c r="F22" s="228"/>
      <c r="G22" s="135" t="str">
        <f>IF(AND('[1]5'!$U$1='[1]5'!$U$3,'[1]5'!$U$3&gt;0),"SI","NO")</f>
        <v>NO</v>
      </c>
      <c r="I22" s="9"/>
      <c r="J22" s="228" t="s">
        <v>69</v>
      </c>
      <c r="K22" s="228"/>
      <c r="L22" s="228"/>
      <c r="M22" s="228"/>
      <c r="N22" s="228"/>
      <c r="O22" s="228"/>
      <c r="P22" s="228"/>
      <c r="Q22" s="135" t="str">
        <f>IF(AND('[1]22'!$U$1='[1]22'!$U$3,'[1]22'!$U$3&gt;0),"SI","NO")</f>
        <v>NO</v>
      </c>
    </row>
    <row r="23" spans="1:17" s="5" customFormat="1" ht="12.75" x14ac:dyDescent="0.2">
      <c r="A23" s="9"/>
      <c r="B23" s="228" t="s">
        <v>36</v>
      </c>
      <c r="C23" s="228"/>
      <c r="D23" s="228"/>
      <c r="E23" s="228"/>
      <c r="F23" s="228"/>
      <c r="G23" s="135" t="str">
        <f>IF(AND('[1]6'!$U$1='[1]6'!$U$3,'[1]6'!$U$3&gt;0),"SI","NO")</f>
        <v>NO</v>
      </c>
      <c r="I23" s="9"/>
      <c r="J23" s="228" t="s">
        <v>74</v>
      </c>
      <c r="K23" s="228"/>
      <c r="L23" s="228"/>
      <c r="M23" s="228"/>
      <c r="N23" s="228"/>
      <c r="O23" s="228"/>
      <c r="P23" s="228"/>
      <c r="Q23" s="135" t="str">
        <f>IF(AND('[1]23'!$U$1='[1]23'!$U$3,'[1]23'!$U$3&gt;0),"SI","NO")</f>
        <v>NO</v>
      </c>
    </row>
    <row r="24" spans="1:17" s="5" customFormat="1" ht="12.75" x14ac:dyDescent="0.2">
      <c r="A24" s="9"/>
      <c r="B24" s="228" t="s">
        <v>38</v>
      </c>
      <c r="C24" s="228"/>
      <c r="D24" s="228"/>
      <c r="E24" s="228"/>
      <c r="F24" s="228"/>
      <c r="G24" s="135" t="str">
        <f>IF(AND('[1]7'!$U$1='[1]7'!$U$3,'[1]7'!$U$3&gt;0),"SI","NO")</f>
        <v>NO</v>
      </c>
      <c r="I24" s="9"/>
      <c r="J24" s="228" t="s">
        <v>76</v>
      </c>
      <c r="K24" s="228"/>
      <c r="L24" s="228"/>
      <c r="M24" s="228"/>
      <c r="N24" s="228"/>
      <c r="O24" s="228"/>
      <c r="P24" s="228"/>
      <c r="Q24" s="135" t="str">
        <f>IF(AND('[1]24'!$U$1='[1]24'!$U$3,'[1]24'!$U$3&gt;0),"SI","NO")</f>
        <v>NO</v>
      </c>
    </row>
    <row r="25" spans="1:17" s="5" customFormat="1" ht="12.75" x14ac:dyDescent="0.2">
      <c r="A25" s="123" t="s">
        <v>40</v>
      </c>
      <c r="B25" s="84"/>
      <c r="C25" s="84"/>
      <c r="D25" s="6"/>
      <c r="E25" s="6"/>
      <c r="F25" s="6"/>
      <c r="G25" s="134"/>
      <c r="I25" s="120" t="s">
        <v>78</v>
      </c>
      <c r="J25" s="121"/>
      <c r="K25" s="121"/>
      <c r="L25" s="6"/>
      <c r="M25" s="6"/>
      <c r="N25" s="6"/>
      <c r="O25" s="6"/>
      <c r="P25" s="6"/>
      <c r="Q25" s="122"/>
    </row>
    <row r="26" spans="1:17" s="5" customFormat="1" ht="12.75" x14ac:dyDescent="0.2">
      <c r="A26" s="9"/>
      <c r="B26" s="228" t="s">
        <v>41</v>
      </c>
      <c r="C26" s="228"/>
      <c r="D26" s="228"/>
      <c r="E26" s="228"/>
      <c r="F26" s="228"/>
      <c r="G26" s="135" t="str">
        <f>IF(AND('[1]8'!$U$1='[1]8'!$U$3,'[1]8'!$U$3&gt;0),"SI","NO")</f>
        <v>NO</v>
      </c>
      <c r="I26" s="9"/>
      <c r="J26" s="228" t="s">
        <v>79</v>
      </c>
      <c r="K26" s="228"/>
      <c r="L26" s="228"/>
      <c r="M26" s="228"/>
      <c r="N26" s="228"/>
      <c r="O26" s="228"/>
      <c r="P26" s="228"/>
      <c r="Q26" s="135" t="str">
        <f>IF(AND('[1]25'!$U$1='[1]25'!$U$3,'[1]25'!$U$3&gt;0),"SI","NO")</f>
        <v>NO</v>
      </c>
    </row>
    <row r="27" spans="1:17" s="5" customFormat="1" ht="14.25" customHeight="1" x14ac:dyDescent="0.2">
      <c r="A27" s="9"/>
      <c r="B27" s="228" t="s">
        <v>42</v>
      </c>
      <c r="C27" s="228"/>
      <c r="D27" s="228"/>
      <c r="E27" s="228"/>
      <c r="F27" s="228"/>
      <c r="G27" s="135" t="str">
        <f>IF(AND('[1]9'!$U$1='[1]9'!$U$3,'[1]9'!$U$3&gt;0),"SI","NO")</f>
        <v>NO</v>
      </c>
      <c r="I27" s="9"/>
      <c r="J27" s="228" t="s">
        <v>83</v>
      </c>
      <c r="K27" s="228"/>
      <c r="L27" s="228"/>
      <c r="M27" s="228"/>
      <c r="N27" s="228"/>
      <c r="O27" s="228"/>
      <c r="P27" s="228"/>
      <c r="Q27" s="135" t="str">
        <f>IF(AND('[1]26'!$U$1='[1]26'!$U$3,'[1]26'!$U$3&gt;0),"SI","NO")</f>
        <v>NO</v>
      </c>
    </row>
    <row r="28" spans="1:17" s="5" customFormat="1" ht="12" customHeight="1" x14ac:dyDescent="0.2">
      <c r="A28" s="9"/>
      <c r="B28" s="228" t="s">
        <v>43</v>
      </c>
      <c r="C28" s="228"/>
      <c r="D28" s="228"/>
      <c r="E28" s="228"/>
      <c r="F28" s="228"/>
      <c r="G28" s="135" t="str">
        <f>IF(AND('[1]10'!$U$1='[1]10'!$U$3,'[1]10'!$U$3&gt;0),"SI","NO")</f>
        <v>NO</v>
      </c>
      <c r="I28" s="9"/>
      <c r="J28" s="228" t="s">
        <v>86</v>
      </c>
      <c r="K28" s="228"/>
      <c r="L28" s="228"/>
      <c r="M28" s="228"/>
      <c r="N28" s="228"/>
      <c r="O28" s="228"/>
      <c r="P28" s="228"/>
      <c r="Q28" s="135" t="str">
        <f>IF(AND('[1]27'!$U$1='[1]27'!$U$3,'[1]27'!$U$3&gt;0),"SI","NO")</f>
        <v>NO</v>
      </c>
    </row>
    <row r="29" spans="1:17" s="5" customFormat="1" ht="12.75" x14ac:dyDescent="0.2">
      <c r="A29" s="9"/>
      <c r="B29" s="228" t="s">
        <v>44</v>
      </c>
      <c r="C29" s="228"/>
      <c r="D29" s="228"/>
      <c r="E29" s="228"/>
      <c r="F29" s="228"/>
      <c r="G29" s="135" t="str">
        <f>IF(AND('[1]11'!$U$1='[1]11'!$U$3,'[1]11'!$U$3&gt;0),"SI","NO")</f>
        <v>NO</v>
      </c>
      <c r="I29" s="120" t="s">
        <v>88</v>
      </c>
      <c r="J29" s="121"/>
      <c r="K29" s="121"/>
      <c r="L29" s="6"/>
      <c r="M29" s="6"/>
      <c r="N29" s="6"/>
      <c r="O29" s="6"/>
      <c r="P29" s="6"/>
      <c r="Q29" s="122"/>
    </row>
    <row r="30" spans="1:17" s="5" customFormat="1" ht="12.75" x14ac:dyDescent="0.2">
      <c r="A30" s="9"/>
      <c r="B30" s="228" t="s">
        <v>46</v>
      </c>
      <c r="C30" s="228"/>
      <c r="D30" s="228"/>
      <c r="E30" s="228"/>
      <c r="F30" s="228"/>
      <c r="G30" s="135" t="str">
        <f>IF(AND('[1]12'!$U$1='[1]12'!$U$3,'[1]12'!$U$3&gt;0),"SI","NO")</f>
        <v>NO</v>
      </c>
      <c r="I30" s="85"/>
      <c r="J30" s="228" t="s">
        <v>89</v>
      </c>
      <c r="K30" s="228"/>
      <c r="L30" s="228"/>
      <c r="M30" s="228"/>
      <c r="N30" s="228"/>
      <c r="O30" s="228"/>
      <c r="P30" s="228"/>
      <c r="Q30" s="135" t="str">
        <f>IF(AND('[1]28'!$U$1='[1]28'!$U$3,'[1]28'!$U$3&gt;0),"SI","NO")</f>
        <v>NO</v>
      </c>
    </row>
    <row r="31" spans="1:17" s="5" customFormat="1" ht="12.75" x14ac:dyDescent="0.2">
      <c r="A31" s="9"/>
      <c r="B31" s="228" t="s">
        <v>47</v>
      </c>
      <c r="C31" s="228"/>
      <c r="D31" s="228"/>
      <c r="E31" s="228"/>
      <c r="F31" s="228"/>
      <c r="G31" s="135" t="str">
        <f>IF(AND('[1]13'!$U$1='[1]13'!$U$3,'[1]13'!$U$3&gt;0),"SI","NO")</f>
        <v>NO</v>
      </c>
      <c r="I31" s="9"/>
      <c r="J31" s="228" t="s">
        <v>92</v>
      </c>
      <c r="K31" s="228"/>
      <c r="L31" s="228"/>
      <c r="M31" s="228"/>
      <c r="N31" s="228"/>
      <c r="O31" s="228"/>
      <c r="P31" s="228"/>
      <c r="Q31" s="135"/>
    </row>
    <row r="32" spans="1:17" s="5" customFormat="1" ht="12.75" x14ac:dyDescent="0.2">
      <c r="A32" s="9"/>
      <c r="B32" s="228" t="s">
        <v>48</v>
      </c>
      <c r="C32" s="228"/>
      <c r="D32" s="228"/>
      <c r="E32" s="228"/>
      <c r="F32" s="228"/>
      <c r="G32" s="135" t="str">
        <f>IF(AND('[1]14'!$U$1='[1]14'!$U$3,'[1]14'!$U$3&gt;0),"SI","NO")</f>
        <v>NO</v>
      </c>
      <c r="I32" s="9"/>
      <c r="J32" s="228" t="s">
        <v>93</v>
      </c>
      <c r="K32" s="228"/>
      <c r="L32" s="228"/>
      <c r="M32" s="228"/>
      <c r="N32" s="228"/>
      <c r="O32" s="228"/>
      <c r="P32" s="228"/>
      <c r="Q32" s="135" t="str">
        <f>IF(AND('[1]30'!$U$1='[1]30'!$U$3,'[1]30'!$U$3&gt;0),"SI","NO")</f>
        <v>NO</v>
      </c>
    </row>
    <row r="33" spans="1:17" s="5" customFormat="1" ht="12.75" x14ac:dyDescent="0.2">
      <c r="A33" s="123" t="s">
        <v>49</v>
      </c>
      <c r="B33" s="117"/>
      <c r="C33" s="117"/>
      <c r="D33" s="6"/>
      <c r="E33" s="6"/>
      <c r="F33" s="6"/>
      <c r="G33" s="134"/>
      <c r="I33" s="9"/>
      <c r="J33" s="228" t="s">
        <v>96</v>
      </c>
      <c r="K33" s="228"/>
      <c r="L33" s="228"/>
      <c r="M33" s="228"/>
      <c r="N33" s="228"/>
      <c r="O33" s="228"/>
      <c r="P33" s="228"/>
      <c r="Q33" s="135" t="str">
        <f>IF(AND('[1]31'!$U$1='[1]31'!$U$3,'[1]31'!$U$3&gt;0),"SI","NO")</f>
        <v>NO</v>
      </c>
    </row>
    <row r="34" spans="1:17" s="5" customFormat="1" ht="12.75" x14ac:dyDescent="0.2">
      <c r="A34" s="9"/>
      <c r="B34" s="228" t="s">
        <v>50</v>
      </c>
      <c r="C34" s="228"/>
      <c r="D34" s="228"/>
      <c r="E34" s="228"/>
      <c r="F34" s="228"/>
      <c r="G34" s="135" t="str">
        <f>IF(AND('[1]15'!$U$1='[1]15'!$U$3,'[1]15'!$U$3&gt;0),"SI","NO")</f>
        <v>SI</v>
      </c>
      <c r="I34" s="9"/>
      <c r="J34" s="228"/>
      <c r="K34" s="228"/>
      <c r="L34" s="228"/>
      <c r="M34" s="228"/>
      <c r="N34" s="228"/>
      <c r="O34" s="211"/>
      <c r="P34" s="228"/>
      <c r="Q34" s="229"/>
    </row>
    <row r="35" spans="1:17" s="5" customFormat="1" ht="15" customHeight="1" x14ac:dyDescent="0.25">
      <c r="A35" s="9"/>
      <c r="B35" s="228" t="s">
        <v>53</v>
      </c>
      <c r="C35" s="228"/>
      <c r="D35" s="228"/>
      <c r="E35" s="228"/>
      <c r="F35" s="228"/>
      <c r="G35" s="135" t="str">
        <f>IF(AND('[1]16'!$U$1='[1]16'!$U$3,'[1]16'!$U$3&gt;0),"SI","NO")</f>
        <v>NO</v>
      </c>
      <c r="I35" s="245" t="s">
        <v>588</v>
      </c>
      <c r="J35" s="246"/>
      <c r="K35" s="118"/>
      <c r="L35" s="6"/>
      <c r="M35" s="6"/>
      <c r="N35" s="6"/>
      <c r="O35" s="6"/>
      <c r="P35" s="6"/>
      <c r="Q35" s="119"/>
    </row>
    <row r="36" spans="1:17" s="5" customFormat="1" ht="12.75" x14ac:dyDescent="0.2">
      <c r="A36" s="10"/>
      <c r="B36" s="11"/>
      <c r="C36" s="11"/>
      <c r="D36" s="11"/>
      <c r="E36" s="11"/>
      <c r="F36" s="11"/>
      <c r="G36" s="12"/>
      <c r="I36" s="10"/>
      <c r="J36" s="11"/>
      <c r="K36" s="11"/>
      <c r="L36" s="11"/>
      <c r="M36" s="11"/>
      <c r="N36" s="11"/>
      <c r="O36" s="11"/>
      <c r="P36" s="11"/>
      <c r="Q36" s="12"/>
    </row>
    <row r="37" spans="1:17" s="5" customFormat="1" ht="12.75" x14ac:dyDescent="0.2">
      <c r="A37" s="72"/>
      <c r="B37" s="72"/>
      <c r="C37" s="72"/>
      <c r="D37" s="72"/>
      <c r="E37" s="72"/>
      <c r="F37" s="72"/>
      <c r="G37" s="72"/>
    </row>
    <row r="38" spans="1:17" s="5" customFormat="1" ht="12.75" x14ac:dyDescent="0.2">
      <c r="A38" s="72"/>
      <c r="B38" s="72"/>
      <c r="C38" s="72"/>
      <c r="D38" s="72"/>
      <c r="E38" s="72"/>
      <c r="F38" s="72"/>
      <c r="G38" s="72"/>
    </row>
    <row r="39" spans="1:17" s="5" customFormat="1" ht="12.75" x14ac:dyDescent="0.2">
      <c r="A39" s="72"/>
      <c r="B39" s="72"/>
      <c r="C39" s="72"/>
      <c r="D39" s="72"/>
      <c r="E39" s="72"/>
      <c r="F39" s="72"/>
      <c r="G39" s="72"/>
    </row>
    <row r="40" spans="1:17" s="5" customFormat="1" ht="15" customHeight="1" x14ac:dyDescent="0.2">
      <c r="A40" s="72"/>
      <c r="B40" s="72"/>
      <c r="C40" s="72"/>
      <c r="D40" s="72"/>
      <c r="E40" s="72"/>
      <c r="F40" s="72"/>
      <c r="G40" s="72"/>
    </row>
    <row r="41" spans="1:17" s="5" customFormat="1" ht="12.75" x14ac:dyDescent="0.2">
      <c r="A41" s="72"/>
      <c r="B41" s="72"/>
      <c r="C41" s="72"/>
      <c r="D41" s="72"/>
      <c r="E41" s="72"/>
      <c r="F41" s="72"/>
      <c r="G41" s="72"/>
    </row>
    <row r="42" spans="1:17" s="5" customFormat="1" ht="12.75" x14ac:dyDescent="0.2">
      <c r="A42" s="72"/>
      <c r="B42" s="72"/>
      <c r="C42" s="72"/>
      <c r="D42" s="72"/>
      <c r="E42" s="72"/>
      <c r="F42" s="72"/>
      <c r="G42" s="72"/>
    </row>
    <row r="43" spans="1:17" s="5" customFormat="1" ht="12.75" x14ac:dyDescent="0.2">
      <c r="A43" s="72"/>
      <c r="B43" s="72"/>
      <c r="C43" s="72"/>
      <c r="D43" s="72"/>
      <c r="E43" s="72"/>
      <c r="F43" s="72"/>
      <c r="G43" s="72"/>
    </row>
    <row r="44" spans="1:17" s="5" customFormat="1" ht="12.75" x14ac:dyDescent="0.2">
      <c r="A44" s="72"/>
      <c r="B44" s="72"/>
      <c r="C44" s="72"/>
      <c r="D44" s="72"/>
      <c r="E44" s="72"/>
      <c r="F44" s="72"/>
      <c r="G44" s="72"/>
    </row>
    <row r="45" spans="1:17" ht="12.75" x14ac:dyDescent="0.2">
      <c r="I45" s="5"/>
      <c r="J45" s="5"/>
      <c r="K45" s="5"/>
      <c r="L45" s="5"/>
      <c r="M45" s="5"/>
      <c r="N45" s="5"/>
      <c r="O45" s="5"/>
      <c r="P45" s="5"/>
      <c r="Q45" s="5"/>
    </row>
    <row r="46" spans="1:17" ht="12.75" x14ac:dyDescent="0.2">
      <c r="I46" s="5"/>
      <c r="J46" s="5"/>
      <c r="K46" s="5"/>
      <c r="L46" s="5"/>
      <c r="M46" s="5"/>
      <c r="N46" s="5"/>
      <c r="O46" s="5"/>
      <c r="P46" s="5"/>
      <c r="Q46" s="5"/>
    </row>
    <row r="47" spans="1:17" ht="12.75" x14ac:dyDescent="0.2">
      <c r="I47" s="5"/>
      <c r="J47" s="5"/>
      <c r="K47" s="5"/>
      <c r="L47" s="5"/>
      <c r="M47" s="5"/>
      <c r="N47" s="5"/>
      <c r="O47" s="5"/>
      <c r="P47" s="5"/>
      <c r="Q47" s="5"/>
    </row>
  </sheetData>
  <sheetProtection algorithmName="SHA-512" hashValue="1PaKvRdILwNVbhOPXuAlx0vK+7iJuaKskt4hAVajNPJKZevg9LaZXnWcdu5tJ8pw8RH5URx08Q4m5tbatqUTXw==" saltValue="5hXMFXK25cPHIE4/6p7gpQ==" spinCount="100000" sheet="1" objects="1" scenarios="1" formatRows="0"/>
  <mergeCells count="48">
    <mergeCell ref="I35:J35"/>
    <mergeCell ref="I11:K11"/>
    <mergeCell ref="J32:P32"/>
    <mergeCell ref="J17:P17"/>
    <mergeCell ref="J18:P18"/>
    <mergeCell ref="J19:P19"/>
    <mergeCell ref="J21:P21"/>
    <mergeCell ref="J22:P22"/>
    <mergeCell ref="J23:P23"/>
    <mergeCell ref="J24:P24"/>
    <mergeCell ref="J26:P26"/>
    <mergeCell ref="B22:F22"/>
    <mergeCell ref="B35:F35"/>
    <mergeCell ref="B34:F34"/>
    <mergeCell ref="B26:F26"/>
    <mergeCell ref="B27:F27"/>
    <mergeCell ref="B23:F23"/>
    <mergeCell ref="B28:F28"/>
    <mergeCell ref="B29:F29"/>
    <mergeCell ref="J27:P27"/>
    <mergeCell ref="J28:P28"/>
    <mergeCell ref="J30:P30"/>
    <mergeCell ref="A1:G1"/>
    <mergeCell ref="A5:G5"/>
    <mergeCell ref="A14:G14"/>
    <mergeCell ref="A3:G3"/>
    <mergeCell ref="A4:G4"/>
    <mergeCell ref="A6:G6"/>
    <mergeCell ref="A8:G8"/>
    <mergeCell ref="A10:G10"/>
    <mergeCell ref="A7:B7"/>
    <mergeCell ref="C7:E7"/>
    <mergeCell ref="C9:G9"/>
    <mergeCell ref="A11:B11"/>
    <mergeCell ref="C11:G11"/>
    <mergeCell ref="P34:Q34"/>
    <mergeCell ref="J31:P31"/>
    <mergeCell ref="J33:P33"/>
    <mergeCell ref="B24:F24"/>
    <mergeCell ref="J34:N34"/>
    <mergeCell ref="I14:Q14"/>
    <mergeCell ref="B18:F18"/>
    <mergeCell ref="B19:F19"/>
    <mergeCell ref="B20:F20"/>
    <mergeCell ref="B21:F21"/>
    <mergeCell ref="B32:F32"/>
    <mergeCell ref="B30:F30"/>
    <mergeCell ref="B31:F31"/>
  </mergeCells>
  <dataValidations count="1">
    <dataValidation type="whole" allowBlank="1" showInputMessage="1" showErrorMessage="1" error="Valor NO Válido." prompt="Solo números" sqref="C7">
      <formula1>Entero_Minimo</formula1>
      <formula2>Entero_Maximo</formula2>
    </dataValidation>
  </dataValidations>
  <hyperlinks>
    <hyperlink ref="B18:C18" location="'P1'!A1" display="Principio 1: Paridad de trato"/>
    <hyperlink ref="B19:C19" location="'P2'!A1" display="Principio 2: Participación de los accionistas"/>
    <hyperlink ref="B20:C20" location="'P3'!A1" display="Principio 3: No dilución en la participación en el capital social"/>
    <hyperlink ref="B21:C21" location="'P4'!A1" display="Principio 4: Información y comunicación a los accionistas"/>
    <hyperlink ref="B22:C22" location="'P5'!A1" display="Principio 5: Participación en dividendos de la Sociedad"/>
    <hyperlink ref="B23:C23" location="'P6'!A1" display="Principio 6: Cambio o toma de control"/>
    <hyperlink ref="B24:C24" location="'P7'!A1" display="Principio 7: Arbitraje para solución de controversias"/>
    <hyperlink ref="B26:C26" location="'P8'!A1" display="Principio 8: Función y competencia"/>
    <hyperlink ref="B27:C27" location="'P9'!A1" display="Principio 9: Reglamento de Junta General de Accionistas"/>
    <hyperlink ref="B28:C28" location="'P10'!A1" display="Principio 10: Mecanismos de convocatoria"/>
    <hyperlink ref="B29:C29" location="'P11'!A1" display="Principio 11: Propuestas de puntos de agenda"/>
    <hyperlink ref="B30:C30" location="'P12'!A1" display="Principio 12: Procedimientos para el ejercicio del voto"/>
    <hyperlink ref="B31:C31" location="'P13'!A1" display="Principio 13: Delegación de voto"/>
    <hyperlink ref="B32:C32" location="'P14'!A1" display="Principio 14: Seguimiento de acuerdos de JGA"/>
    <hyperlink ref="B35:C35" location="'P16'!A1" display="Principio 16: Funciones del Directorio"/>
    <hyperlink ref="B34:C34" location="'P15'!A1" display="Principio 15: Conformación del Directorio"/>
    <hyperlink ref="B18:F18" location="'1'!A1" display="Principio 1: Paridad de trato"/>
    <hyperlink ref="B19:F19" location="'2'!A1" display="Principio 2: Participación de los accionistas"/>
    <hyperlink ref="B20:F20" location="'3'!A1" display="Principio 3: No dilución en la participación en el capital social"/>
    <hyperlink ref="B21:F21" location="'4'!A1" display="Principio 4: Información y comunicación a los accionistas"/>
    <hyperlink ref="B22:F22" location="'5'!A1" display="Principio 5: Participación en dividendos de la Sociedad"/>
    <hyperlink ref="B23:F23" location="'6'!A1" display="Principio 6: Cambio o toma de control"/>
    <hyperlink ref="B24:F24" location="'7'!A1" display="Principio 7: Arbitraje para solución de controversias"/>
    <hyperlink ref="B26:F26" location="'8'!A1" display="Principio 8: Función y competencia"/>
    <hyperlink ref="B27:F27" location="'9'!A1" display="Principio 9: Reglamento de Junta General de Accionistas"/>
    <hyperlink ref="J26:K26" location="Principio25!A1" display="Principio 25: Entorno del sistema de gestión de riesgos"/>
    <hyperlink ref="J27:K27" location="Principio26!A1" display="Principio 26: Auditoría interna"/>
    <hyperlink ref="J28:K28" location="Principio27!A1" display="Principio 27: Auditores externos"/>
    <hyperlink ref="J19:K19" location="'P19'!A1" display="Principio 19: Directores Independientes"/>
    <hyperlink ref="J17:K17" location="'P17'!A1" display="Principio 17: Deberes y derechos de los miembros del Directorio"/>
    <hyperlink ref="J18:K18" location="'P18'!A1" display="Principio 18: Reglamento de Directorio"/>
    <hyperlink ref="J24:K24" location="'P24'!A1" display="Principio 24: Funciones de la Alta Gerencia"/>
    <hyperlink ref="B28:F28" location="'10'!A1" display="Principio 10: Mecanismos de convocatoria"/>
    <hyperlink ref="B29:F29" location="'11'!A1" display="Principio 11: Propuestas de puntos de agenda"/>
    <hyperlink ref="B30:F30" location="'12'!A1" display="Principio 12: Procedimientos para el ejercicio del voto"/>
    <hyperlink ref="B31:F31" location="'13'!A1" display="Principio 13: Delegación de voto"/>
    <hyperlink ref="B32:F32" location="'14'!A1" display="Principio 14: Seguimiento de acuerdos de JGA"/>
    <hyperlink ref="B34:F34" location="'15'!A1" display="Principio 15: Conformación del Directorio"/>
    <hyperlink ref="B35:F35" location="'16'!A1" display="Principio 16: Funciones del Directorio"/>
    <hyperlink ref="J17:N17" location="'17'!A1" display="Principio 17: Deberes y derechos de los miembros del Directorio"/>
    <hyperlink ref="J18:N18" location="'18'!A1" display="Principio 18: Reglamento de Directorio"/>
    <hyperlink ref="J19:N19" location="'19'!A1" display="Principio 19: Directores Independientes"/>
    <hyperlink ref="J20:N20" location="'20'!A1" display="Principio 20: Operatividad del Directorio"/>
    <hyperlink ref="J21:N21" location="'21'!A1" display="Principio 21: Comités especiales"/>
    <hyperlink ref="J22:N22" location="'22'!A1" display="Principio 22: Código de Ética y conflictos de interés"/>
    <hyperlink ref="J23:N23" location="'23'!A1" display="Principio 23: Operaciones con partes vinculadas"/>
    <hyperlink ref="J24:N24" location="'24'!A1" display="Principio 24: Funciones de la Alta Gerencia"/>
    <hyperlink ref="J26:N26" location="'25'!A1" display="Principio 25: Entorno del sistema de gestión de riesgos"/>
    <hyperlink ref="J27:N27" location="'26'!A1" display="Principio 26: Auditoría interna"/>
    <hyperlink ref="J28:N28" location="'27'!A1" display="Principio 27: Auditores externos"/>
    <hyperlink ref="J30:N30" location="'28'!A1" display="Principio 28: Política de información"/>
    <hyperlink ref="J31:N31" location="'29'!A1" display="Principio 29: Estados Financieros y Memoria Anual"/>
    <hyperlink ref="J32:N32" location="'30'!A1" display="Principio 30: Información sobre estructura accionaria y acuerdos entre los accionistas"/>
    <hyperlink ref="J33:N33" location="'31'!A1" display="Principio 31: Informe de gobierno corporativo"/>
    <hyperlink ref="I35:J35" location="SeccionC!A1" display="SECCION 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8"/>
  </sheetPr>
  <dimension ref="A1:V13"/>
  <sheetViews>
    <sheetView zoomScaleNormal="100" workbookViewId="0">
      <selection activeCell="D5" sqref="D5:E5"/>
    </sheetView>
  </sheetViews>
  <sheetFormatPr baseColWidth="10" defaultRowHeight="12.75" x14ac:dyDescent="0.2"/>
  <cols>
    <col min="1" max="1" width="43.85546875" style="5" customWidth="1"/>
    <col min="2" max="2" width="4.85546875" style="5" customWidth="1"/>
    <col min="3" max="3" width="5.5703125" style="5" customWidth="1"/>
    <col min="4" max="4" width="6.7109375" style="5" customWidth="1"/>
    <col min="5" max="5" width="25.42578125" style="5" customWidth="1"/>
    <col min="6" max="6" width="1.42578125" style="5" customWidth="1"/>
    <col min="7" max="7" width="5.28515625" style="5" bestFit="1" customWidth="1"/>
    <col min="8" max="8" width="46.140625" style="62" customWidth="1"/>
    <col min="9" max="12" width="2.42578125" style="5" customWidth="1"/>
    <col min="13" max="16" width="3.7109375" style="5" customWidth="1"/>
    <col min="17" max="18" width="4.28515625" style="5" customWidth="1"/>
    <col min="19" max="19" width="4.28515625" style="96" customWidth="1"/>
    <col min="20" max="20" width="4.28515625" style="5" customWidth="1"/>
    <col min="21" max="21" width="2.28515625" style="96" customWidth="1"/>
    <col min="22" max="22" width="2" style="96" customWidth="1"/>
    <col min="23" max="23" width="4.28515625" style="5" customWidth="1"/>
    <col min="24" max="16384" width="11.42578125" style="5"/>
  </cols>
  <sheetData>
    <row r="1" spans="1:22" ht="38.25" customHeight="1" x14ac:dyDescent="0.2">
      <c r="A1" s="319" t="s">
        <v>40</v>
      </c>
      <c r="B1" s="320"/>
      <c r="C1" s="320"/>
      <c r="D1" s="320"/>
      <c r="E1" s="320"/>
      <c r="U1" s="97">
        <v>1</v>
      </c>
    </row>
    <row r="2" spans="1:22" ht="15" x14ac:dyDescent="0.2">
      <c r="A2" s="258" t="s">
        <v>41</v>
      </c>
      <c r="B2" s="258"/>
      <c r="C2" s="258"/>
      <c r="D2" s="258"/>
      <c r="E2" s="258"/>
      <c r="U2" s="97">
        <f>SUM(V:V)</f>
        <v>1</v>
      </c>
    </row>
    <row r="3" spans="1:22" ht="15" customHeight="1" x14ac:dyDescent="0.2">
      <c r="A3" s="259" t="s">
        <v>148</v>
      </c>
      <c r="B3" s="259"/>
      <c r="C3" s="259"/>
      <c r="D3" s="259"/>
      <c r="E3" s="259"/>
      <c r="H3" s="124" t="s">
        <v>558</v>
      </c>
    </row>
    <row r="4" spans="1:22" x14ac:dyDescent="0.2">
      <c r="B4" s="129" t="s">
        <v>1</v>
      </c>
      <c r="C4" s="129" t="s">
        <v>2</v>
      </c>
      <c r="D4" s="292" t="s">
        <v>3</v>
      </c>
      <c r="E4" s="292"/>
      <c r="G4" s="80" t="s">
        <v>602</v>
      </c>
    </row>
    <row r="5" spans="1:22" ht="51.75" customHeight="1" x14ac:dyDescent="0.2">
      <c r="A5" s="102" t="s">
        <v>149</v>
      </c>
      <c r="B5" s="128" t="s">
        <v>20</v>
      </c>
      <c r="C5" s="128"/>
      <c r="D5" s="314" t="s">
        <v>722</v>
      </c>
      <c r="E5" s="314"/>
      <c r="G5" s="81" t="str">
        <f>CONCATENATE("(",LEN(D5),")")</f>
        <v>(157)</v>
      </c>
      <c r="H5" s="78"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6">
        <v>50</v>
      </c>
      <c r="V5" s="98">
        <f>IF( AND(B5="",C5=""),0,IF(AND(C5&lt;&gt;"",D5=""),0,1))</f>
        <v>1</v>
      </c>
    </row>
    <row r="6" spans="1:22" ht="9.75" customHeight="1" x14ac:dyDescent="0.2">
      <c r="A6" s="311"/>
      <c r="B6" s="311"/>
      <c r="C6" s="311"/>
      <c r="D6" s="311"/>
      <c r="E6" s="311"/>
    </row>
    <row r="7" spans="1:22" ht="30.75" customHeight="1" x14ac:dyDescent="0.2">
      <c r="A7" s="311" t="s">
        <v>150</v>
      </c>
      <c r="B7" s="311"/>
      <c r="C7" s="311"/>
      <c r="D7" s="311"/>
      <c r="E7" s="311"/>
    </row>
    <row r="8" spans="1:22" x14ac:dyDescent="0.2">
      <c r="A8" s="296"/>
      <c r="B8" s="296"/>
      <c r="C8" s="17" t="s">
        <v>1</v>
      </c>
      <c r="D8" s="17" t="s">
        <v>2</v>
      </c>
      <c r="E8" s="17" t="s">
        <v>151</v>
      </c>
    </row>
    <row r="9" spans="1:22" ht="22.5" x14ac:dyDescent="0.2">
      <c r="A9" s="315" t="s">
        <v>152</v>
      </c>
      <c r="B9" s="315"/>
      <c r="C9" s="128"/>
      <c r="D9" s="128" t="s">
        <v>20</v>
      </c>
      <c r="E9" s="104" t="s">
        <v>750</v>
      </c>
      <c r="H9" s="62" t="str">
        <f>IF(( AND($C$9="x",$D$9="x") ),"(*) Marcar solo un valor: Si o No","")</f>
        <v/>
      </c>
      <c r="S9" s="96">
        <v>148</v>
      </c>
    </row>
    <row r="10" spans="1:22" x14ac:dyDescent="0.2">
      <c r="A10" s="315" t="s">
        <v>153</v>
      </c>
      <c r="B10" s="315"/>
      <c r="C10" s="128" t="s">
        <v>20</v>
      </c>
      <c r="D10" s="128"/>
      <c r="E10" s="104"/>
      <c r="H10" s="62" t="str">
        <f>IF(( AND($C$10="x",$D$10="x") ),"(*) Marcar solo un valor: Si o No","")</f>
        <v/>
      </c>
      <c r="S10" s="96">
        <v>149</v>
      </c>
    </row>
    <row r="11" spans="1:22" x14ac:dyDescent="0.2">
      <c r="A11" s="315" t="s">
        <v>154</v>
      </c>
      <c r="B11" s="315"/>
      <c r="C11" s="128" t="s">
        <v>20</v>
      </c>
      <c r="D11" s="128"/>
      <c r="E11" s="104"/>
      <c r="H11" s="62" t="str">
        <f>IF(( AND($C$11="x",$D$11="x") ),"(*) Marcar solo un valor: Si o No","")</f>
        <v/>
      </c>
      <c r="S11" s="96">
        <v>150</v>
      </c>
    </row>
    <row r="12" spans="1:22" x14ac:dyDescent="0.2">
      <c r="A12" s="315" t="s">
        <v>155</v>
      </c>
      <c r="B12" s="315"/>
      <c r="C12" s="128" t="s">
        <v>20</v>
      </c>
      <c r="D12" s="128"/>
      <c r="E12" s="104"/>
      <c r="H12" s="62" t="str">
        <f>IF(( AND($C$12="x",$D$12="x") ),"(*) Marcar solo un valor: Si o No","")</f>
        <v/>
      </c>
      <c r="S12" s="96">
        <v>151</v>
      </c>
    </row>
    <row r="13" spans="1:22" x14ac:dyDescent="0.2">
      <c r="A13" s="315" t="s">
        <v>156</v>
      </c>
      <c r="B13" s="315"/>
      <c r="C13" s="128"/>
      <c r="D13" s="128" t="s">
        <v>20</v>
      </c>
      <c r="E13" s="194" t="s">
        <v>662</v>
      </c>
      <c r="H13" s="62" t="str">
        <f>IF(( AND($C$13="x",$D$13="x") ),"(*) Marcar solo un valor: Si o No","")</f>
        <v/>
      </c>
      <c r="S13" s="96">
        <v>152</v>
      </c>
    </row>
  </sheetData>
  <sheetProtection password="C71F" sheet="1" objects="1" scenarios="1" formatRows="0"/>
  <mergeCells count="13">
    <mergeCell ref="A13:B13"/>
    <mergeCell ref="D4:E4"/>
    <mergeCell ref="D5:E5"/>
    <mergeCell ref="A7:E7"/>
    <mergeCell ref="A1:E1"/>
    <mergeCell ref="A8:B8"/>
    <mergeCell ref="A9:B9"/>
    <mergeCell ref="A10:B10"/>
    <mergeCell ref="A11:B11"/>
    <mergeCell ref="A12:B12"/>
    <mergeCell ref="A2:E2"/>
    <mergeCell ref="A3:E3"/>
    <mergeCell ref="A6:E6"/>
  </mergeCells>
  <dataValidations count="2">
    <dataValidation type="textLength" allowBlank="1" showErrorMessage="1" error="Cantidad de caracteres NO valido." sqref="D5:E5">
      <formula1>Explicacion_LongMinimo</formula1>
      <formula2>Explicacion_LongMaximo</formula2>
    </dataValidation>
    <dataValidation type="custom" allowBlank="1" showDropDown="1" showInputMessage="1" showErrorMessage="1" error="Valor NO Válido." prompt="Ingrese &quot;X&quot;" sqref="B5:C5 C9:D13">
      <formula1>COUNTIF(Respuesta_SINO,TRIM(CELL("contenido")))=1</formula1>
    </dataValidation>
  </dataValidations>
  <hyperlinks>
    <hyperlink ref="H3" location="Principal!A1" display="Volver al Indic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8"/>
  </sheetPr>
  <dimension ref="A1:V14"/>
  <sheetViews>
    <sheetView zoomScaleNormal="100" workbookViewId="0">
      <selection activeCell="E4" sqref="E4:G4"/>
    </sheetView>
  </sheetViews>
  <sheetFormatPr baseColWidth="10" defaultRowHeight="12.75" x14ac:dyDescent="0.2"/>
  <cols>
    <col min="1" max="1" width="24.42578125" style="5" customWidth="1"/>
    <col min="2" max="2" width="17.7109375" style="5" customWidth="1"/>
    <col min="3" max="3" width="4.85546875" style="5" customWidth="1"/>
    <col min="4" max="4" width="5.5703125" style="5" customWidth="1"/>
    <col min="5" max="5" width="10" style="5" customWidth="1"/>
    <col min="6" max="7" width="11.42578125" style="5"/>
    <col min="8" max="8" width="1.5703125" style="5" customWidth="1"/>
    <col min="9" max="9" width="5.28515625" style="5" bestFit="1" customWidth="1"/>
    <col min="10" max="10" width="45" style="62" customWidth="1"/>
    <col min="11" max="14" width="1.7109375" style="5" customWidth="1"/>
    <col min="15" max="18" width="4.42578125" style="5" customWidth="1"/>
    <col min="19" max="19" width="5.5703125" style="96" customWidth="1"/>
    <col min="20" max="20" width="5.5703125" style="5" customWidth="1"/>
    <col min="21" max="21" width="2.5703125" style="96" customWidth="1"/>
    <col min="22" max="22" width="2.42578125" style="96" customWidth="1"/>
    <col min="23" max="16384" width="11.42578125" style="5"/>
  </cols>
  <sheetData>
    <row r="1" spans="1:22" ht="15" x14ac:dyDescent="0.2">
      <c r="A1" s="258" t="s">
        <v>42</v>
      </c>
      <c r="B1" s="258"/>
      <c r="C1" s="258"/>
      <c r="D1" s="258"/>
      <c r="E1" s="258"/>
      <c r="F1" s="258"/>
      <c r="G1" s="258"/>
      <c r="J1" s="125" t="str">
        <f>'8'!A1</f>
        <v>PILAR II: Junta General de Accionistas</v>
      </c>
      <c r="U1" s="97">
        <v>1</v>
      </c>
    </row>
    <row r="2" spans="1:22" ht="15" customHeight="1" x14ac:dyDescent="0.2">
      <c r="A2" s="259" t="s">
        <v>157</v>
      </c>
      <c r="B2" s="259"/>
      <c r="C2" s="259"/>
      <c r="D2" s="259"/>
      <c r="E2" s="259"/>
      <c r="F2" s="259"/>
      <c r="G2" s="259"/>
      <c r="J2" s="124" t="s">
        <v>558</v>
      </c>
      <c r="U2" s="97">
        <f>SUM(V:V)</f>
        <v>1</v>
      </c>
    </row>
    <row r="3" spans="1:22" ht="26.25" customHeight="1" x14ac:dyDescent="0.2">
      <c r="A3" s="280"/>
      <c r="B3" s="281"/>
      <c r="C3" s="129" t="s">
        <v>1</v>
      </c>
      <c r="D3" s="129" t="s">
        <v>2</v>
      </c>
      <c r="E3" s="292" t="s">
        <v>3</v>
      </c>
      <c r="F3" s="292"/>
      <c r="G3" s="292"/>
      <c r="I3" s="80" t="s">
        <v>602</v>
      </c>
    </row>
    <row r="4" spans="1:22" ht="99" customHeight="1" x14ac:dyDescent="0.2">
      <c r="A4" s="305" t="s">
        <v>158</v>
      </c>
      <c r="B4" s="306"/>
      <c r="C4" s="128"/>
      <c r="D4" s="128" t="s">
        <v>20</v>
      </c>
      <c r="E4" s="232" t="s">
        <v>892</v>
      </c>
      <c r="F4" s="233"/>
      <c r="G4" s="234"/>
      <c r="I4" s="81" t="str">
        <f>CONCATENATE("(",LEN(E4),")")</f>
        <v>(315)</v>
      </c>
      <c r="J4" s="78" t="str">
        <f>IF(( AND(C4="x",D4="x") ),"(*) Marcar solo un valor: Si o No",IF(AND(D4="x",LEN(E4)=0),"(*) Completar la celda de explicación",
CONCATENATE("(Si/No) Marcar con 'X' solo uno de los campos. (Explicación) Longitud Máxima de ",Explicacion_LongMaximo," caracteres")))</f>
        <v>(Si/No) Marcar con 'X' solo uno de los campos. (Explicación) Longitud Máxima de 1000 caracteres</v>
      </c>
      <c r="S4" s="96">
        <v>51</v>
      </c>
      <c r="V4" s="98">
        <f>IF( AND(C4="",D4=""),0,IF(AND(D4&lt;&gt;"",E4=""),0,1))</f>
        <v>1</v>
      </c>
    </row>
    <row r="5" spans="1:22" ht="9.75" customHeight="1" x14ac:dyDescent="0.2">
      <c r="A5" s="321"/>
      <c r="B5" s="321"/>
      <c r="C5" s="321"/>
      <c r="D5" s="321"/>
      <c r="E5" s="321"/>
      <c r="F5" s="321"/>
      <c r="G5" s="321"/>
    </row>
    <row r="6" spans="1:22" x14ac:dyDescent="0.2">
      <c r="A6" s="321" t="s">
        <v>159</v>
      </c>
      <c r="B6" s="321"/>
      <c r="C6" s="321"/>
      <c r="D6" s="321"/>
      <c r="E6" s="321"/>
      <c r="F6" s="321"/>
      <c r="G6" s="321"/>
    </row>
    <row r="7" spans="1:22" ht="8.25" customHeight="1" x14ac:dyDescent="0.2">
      <c r="A7" s="321"/>
      <c r="B7" s="321"/>
      <c r="C7" s="321"/>
      <c r="D7" s="321"/>
      <c r="E7" s="321"/>
      <c r="F7" s="321"/>
      <c r="G7" s="321"/>
    </row>
    <row r="8" spans="1:22" ht="15.75" customHeight="1" x14ac:dyDescent="0.2">
      <c r="A8" s="282"/>
      <c r="B8" s="282"/>
      <c r="C8" s="282"/>
      <c r="D8" s="282"/>
      <c r="E8" s="282"/>
      <c r="F8" s="17" t="s">
        <v>1</v>
      </c>
      <c r="G8" s="17" t="s">
        <v>2</v>
      </c>
    </row>
    <row r="9" spans="1:22" ht="15.75" customHeight="1" x14ac:dyDescent="0.2">
      <c r="A9" s="293" t="s">
        <v>160</v>
      </c>
      <c r="B9" s="294"/>
      <c r="C9" s="294"/>
      <c r="D9" s="294"/>
      <c r="E9" s="295"/>
      <c r="F9" s="128"/>
      <c r="G9" s="128"/>
      <c r="J9" s="62" t="str">
        <f>IF(( AND($F$9="x",$G$9="x") ),"(*) Marcar solo un valor: Si o No","")</f>
        <v/>
      </c>
      <c r="S9" s="96">
        <v>153</v>
      </c>
    </row>
    <row r="10" spans="1:22" ht="13.5" customHeight="1" x14ac:dyDescent="0.2">
      <c r="A10" s="293" t="s">
        <v>161</v>
      </c>
      <c r="B10" s="294"/>
      <c r="C10" s="294"/>
      <c r="D10" s="294"/>
      <c r="E10" s="295"/>
      <c r="F10" s="128"/>
      <c r="G10" s="128"/>
      <c r="J10" s="62" t="str">
        <f>IF(( AND($F$10="x",$G$10="x") ),"(*) Marcar solo un valor: Si o No","")</f>
        <v/>
      </c>
      <c r="S10" s="96">
        <v>154</v>
      </c>
    </row>
    <row r="11" spans="1:22" ht="13.5" customHeight="1" x14ac:dyDescent="0.2">
      <c r="A11" s="293" t="s">
        <v>162</v>
      </c>
      <c r="B11" s="294"/>
      <c r="C11" s="294"/>
      <c r="D11" s="294"/>
      <c r="E11" s="295"/>
      <c r="F11" s="128"/>
      <c r="G11" s="128"/>
      <c r="J11" s="62" t="str">
        <f>IF(( AND($F$11="x",$G$11="x") ),"(*) Marcar solo un valor: Si o No","")</f>
        <v/>
      </c>
      <c r="S11" s="96">
        <v>155</v>
      </c>
    </row>
    <row r="12" spans="1:22" ht="15.75" customHeight="1" x14ac:dyDescent="0.2">
      <c r="A12" s="293" t="s">
        <v>163</v>
      </c>
      <c r="B12" s="294"/>
      <c r="C12" s="294"/>
      <c r="D12" s="294"/>
      <c r="E12" s="295"/>
      <c r="F12" s="128"/>
      <c r="G12" s="128"/>
      <c r="J12" s="62" t="str">
        <f>IF(( AND($F$12="x",$G$12="x") ),"(*) Marcar solo un valor: Si o No","")</f>
        <v/>
      </c>
      <c r="S12" s="96">
        <v>156</v>
      </c>
    </row>
    <row r="13" spans="1:22" ht="15.75" customHeight="1" x14ac:dyDescent="0.2">
      <c r="A13" s="293" t="s">
        <v>164</v>
      </c>
      <c r="B13" s="294"/>
      <c r="C13" s="294"/>
      <c r="D13" s="294"/>
      <c r="E13" s="295"/>
      <c r="F13" s="128"/>
      <c r="G13" s="128"/>
      <c r="J13" s="62" t="str">
        <f>IF(( AND($F$13="x",$G$13="x") ),"(*) Marcar solo un valor: Si o No","")</f>
        <v/>
      </c>
      <c r="S13" s="96">
        <v>157</v>
      </c>
    </row>
    <row r="14" spans="1:22" x14ac:dyDescent="0.2">
      <c r="A14" s="103" t="s">
        <v>165</v>
      </c>
      <c r="B14" s="273"/>
      <c r="C14" s="318"/>
      <c r="D14" s="318"/>
      <c r="E14" s="318"/>
      <c r="F14" s="318"/>
      <c r="G14" s="274"/>
      <c r="S14" s="96">
        <v>158</v>
      </c>
    </row>
  </sheetData>
  <sheetProtection password="C71F" sheet="1" objects="1" scenarios="1" formatRows="0"/>
  <mergeCells count="16">
    <mergeCell ref="A9:E9"/>
    <mergeCell ref="A8:E8"/>
    <mergeCell ref="B14:G14"/>
    <mergeCell ref="A13:E13"/>
    <mergeCell ref="A12:E12"/>
    <mergeCell ref="A11:E11"/>
    <mergeCell ref="A10:E10"/>
    <mergeCell ref="A1:G1"/>
    <mergeCell ref="A2:G2"/>
    <mergeCell ref="A3:B3"/>
    <mergeCell ref="A5:G5"/>
    <mergeCell ref="A7:G7"/>
    <mergeCell ref="A4:B4"/>
    <mergeCell ref="A6:G6"/>
    <mergeCell ref="E3:G3"/>
    <mergeCell ref="E4:G4"/>
  </mergeCells>
  <dataValidations xWindow="503" yWindow="438" count="2">
    <dataValidation type="textLength" allowBlank="1" showErrorMessage="1" error="Cantidad de caracteres NO valido." sqref="E4:G4">
      <formula1>Explicacion_LongMinimo</formula1>
      <formula2>Explicacion_LongMaximo</formula2>
    </dataValidation>
    <dataValidation type="custom" allowBlank="1" showDropDown="1" showInputMessage="1" showErrorMessage="1" error="Valor NO Válido." prompt="Ingrese &quot;X&quot;" sqref="C4:D4 F9:G13">
      <formula1>COUNTIF(Respuesta_SINO,TRIM(CELL("contenido")))=1</formula1>
    </dataValidation>
  </dataValidations>
  <hyperlinks>
    <hyperlink ref="J2" location="Principal!A1" display="Volver al I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8"/>
  </sheetPr>
  <dimension ref="A1:V33"/>
  <sheetViews>
    <sheetView topLeftCell="A5" zoomScaleNormal="100" workbookViewId="0">
      <selection activeCell="A5" sqref="A5:N5"/>
    </sheetView>
  </sheetViews>
  <sheetFormatPr baseColWidth="10" defaultRowHeight="12.75" x14ac:dyDescent="0.2"/>
  <cols>
    <col min="1" max="1" width="2.28515625" style="5" customWidth="1"/>
    <col min="2" max="2" width="11" style="5" customWidth="1"/>
    <col min="3" max="3" width="10.140625" style="5" customWidth="1"/>
    <col min="4" max="4" width="9.140625" style="5" customWidth="1"/>
    <col min="5" max="5" width="5" style="5" customWidth="1"/>
    <col min="6" max="6" width="7.7109375" style="5" customWidth="1"/>
    <col min="7" max="7" width="2.28515625" style="5" customWidth="1"/>
    <col min="8" max="8" width="4.28515625" style="5" customWidth="1"/>
    <col min="9" max="9" width="4.85546875" style="5" customWidth="1"/>
    <col min="10" max="10" width="4.140625" style="5" customWidth="1"/>
    <col min="11" max="11" width="5.85546875" style="5" customWidth="1"/>
    <col min="12" max="12" width="6.140625" style="5" customWidth="1"/>
    <col min="13" max="13" width="5.140625" style="5" customWidth="1"/>
    <col min="14" max="14" width="9.42578125" style="5" customWidth="1"/>
    <col min="15" max="15" width="1.5703125" style="5" customWidth="1"/>
    <col min="16" max="16" width="5.28515625" style="5" bestFit="1" customWidth="1"/>
    <col min="17" max="17" width="43.42578125" style="62" customWidth="1"/>
    <col min="18" max="18" width="5.42578125" style="5" customWidth="1"/>
    <col min="19" max="20" width="5.42578125" style="96" customWidth="1"/>
    <col min="21" max="21" width="2.28515625" style="96" customWidth="1"/>
    <col min="22" max="22" width="2.7109375" style="96" customWidth="1"/>
    <col min="23" max="24" width="5.5703125" style="5" customWidth="1"/>
    <col min="25" max="16384" width="11.42578125" style="5"/>
  </cols>
  <sheetData>
    <row r="1" spans="1:22" ht="15" x14ac:dyDescent="0.2">
      <c r="A1" s="258" t="s">
        <v>43</v>
      </c>
      <c r="B1" s="258"/>
      <c r="C1" s="258"/>
      <c r="D1" s="258"/>
      <c r="E1" s="258"/>
      <c r="F1" s="258"/>
      <c r="G1" s="258"/>
      <c r="H1" s="258"/>
      <c r="I1" s="258"/>
      <c r="J1" s="258"/>
      <c r="K1" s="258"/>
      <c r="L1" s="258"/>
      <c r="M1" s="258"/>
      <c r="N1" s="258"/>
      <c r="Q1" s="125" t="str">
        <f>'8'!A1</f>
        <v>PILAR II: Junta General de Accionistas</v>
      </c>
      <c r="U1" s="97">
        <v>2</v>
      </c>
    </row>
    <row r="2" spans="1:22" ht="15" customHeight="1" x14ac:dyDescent="0.2">
      <c r="A2" s="259" t="s">
        <v>166</v>
      </c>
      <c r="B2" s="259"/>
      <c r="C2" s="259"/>
      <c r="D2" s="259"/>
      <c r="E2" s="259"/>
      <c r="F2" s="259"/>
      <c r="G2" s="259"/>
      <c r="H2" s="259"/>
      <c r="I2" s="259"/>
      <c r="J2" s="259"/>
      <c r="K2" s="259"/>
      <c r="L2" s="259"/>
      <c r="M2" s="259"/>
      <c r="N2" s="259"/>
      <c r="Q2" s="124" t="s">
        <v>558</v>
      </c>
      <c r="U2" s="97">
        <f>SUM(V:V)</f>
        <v>2</v>
      </c>
    </row>
    <row r="3" spans="1:22" x14ac:dyDescent="0.2">
      <c r="A3" s="280"/>
      <c r="B3" s="280"/>
      <c r="C3" s="280"/>
      <c r="D3" s="280"/>
      <c r="E3" s="280"/>
      <c r="F3" s="280"/>
      <c r="G3" s="281"/>
      <c r="H3" s="129" t="s">
        <v>1</v>
      </c>
      <c r="I3" s="129" t="s">
        <v>2</v>
      </c>
      <c r="J3" s="292" t="s">
        <v>3</v>
      </c>
      <c r="K3" s="292"/>
      <c r="L3" s="292"/>
      <c r="M3" s="292"/>
      <c r="N3" s="292"/>
      <c r="P3" s="80" t="s">
        <v>602</v>
      </c>
    </row>
    <row r="4" spans="1:22" ht="301.5" customHeight="1" x14ac:dyDescent="0.2">
      <c r="A4" s="305" t="s">
        <v>167</v>
      </c>
      <c r="B4" s="306"/>
      <c r="C4" s="306"/>
      <c r="D4" s="306"/>
      <c r="E4" s="306"/>
      <c r="F4" s="306"/>
      <c r="G4" s="306"/>
      <c r="H4" s="128" t="s">
        <v>20</v>
      </c>
      <c r="I4" s="128"/>
      <c r="J4" s="232" t="s">
        <v>893</v>
      </c>
      <c r="K4" s="233"/>
      <c r="L4" s="233"/>
      <c r="M4" s="233"/>
      <c r="N4" s="234"/>
      <c r="P4" s="81" t="str">
        <f>CONCATENATE("(",LEN(J4),")")</f>
        <v>(989)</v>
      </c>
      <c r="Q4" s="78" t="str">
        <f>IF(( AND(H4="x",I4="x") ),"(*) Marcar solo un valor: Si o No",IF(AND(I4="x",LEN(J4)=0),"(*) Completar la celda de explicación",
CONCATENATE("(Si/No) Marcar con 'X' solo uno de los campos. (Explicación) Longitud Máxima de ",Explicacion_LongMaximo," caracteres")))</f>
        <v>(Si/No) Marcar con 'X' solo uno de los campos. (Explicación) Longitud Máxima de 1000 caracteres</v>
      </c>
      <c r="S4" s="96">
        <v>52</v>
      </c>
      <c r="V4" s="98">
        <f>IF( AND(H4="",I4=""),0,IF(AND(I4&lt;&gt;"",J4=""),0,1))</f>
        <v>1</v>
      </c>
    </row>
    <row r="5" spans="1:22" ht="27.75" customHeight="1" x14ac:dyDescent="0.2">
      <c r="A5" s="321" t="s">
        <v>168</v>
      </c>
      <c r="B5" s="321"/>
      <c r="C5" s="321"/>
      <c r="D5" s="321"/>
      <c r="E5" s="321"/>
      <c r="F5" s="321"/>
      <c r="G5" s="321"/>
      <c r="H5" s="321"/>
      <c r="I5" s="321"/>
      <c r="J5" s="321"/>
      <c r="K5" s="321"/>
      <c r="L5" s="321"/>
      <c r="M5" s="321"/>
      <c r="N5" s="321"/>
      <c r="O5" s="18"/>
      <c r="P5" s="75"/>
    </row>
    <row r="6" spans="1:22" ht="20.25" customHeight="1" x14ac:dyDescent="0.2">
      <c r="B6" s="324" t="s">
        <v>687</v>
      </c>
      <c r="C6" s="324" t="s">
        <v>169</v>
      </c>
      <c r="D6" s="324" t="s">
        <v>170</v>
      </c>
      <c r="E6" s="324" t="s">
        <v>171</v>
      </c>
      <c r="F6" s="324"/>
      <c r="G6" s="324" t="s">
        <v>172</v>
      </c>
      <c r="H6" s="324"/>
      <c r="I6" s="324"/>
      <c r="J6" s="327" t="s">
        <v>688</v>
      </c>
      <c r="K6" s="328" t="s">
        <v>689</v>
      </c>
      <c r="L6" s="324" t="s">
        <v>173</v>
      </c>
      <c r="M6" s="324"/>
      <c r="N6" s="324"/>
    </row>
    <row r="7" spans="1:22" ht="23.25" customHeight="1" x14ac:dyDescent="0.2">
      <c r="B7" s="324"/>
      <c r="C7" s="324"/>
      <c r="D7" s="324"/>
      <c r="E7" s="324"/>
      <c r="F7" s="324"/>
      <c r="G7" s="324"/>
      <c r="H7" s="324"/>
      <c r="I7" s="324"/>
      <c r="J7" s="327"/>
      <c r="K7" s="328"/>
      <c r="L7" s="324"/>
      <c r="M7" s="324"/>
      <c r="N7" s="324"/>
    </row>
    <row r="8" spans="1:22" ht="71.25" customHeight="1" x14ac:dyDescent="0.2">
      <c r="B8" s="324"/>
      <c r="C8" s="324"/>
      <c r="D8" s="324"/>
      <c r="E8" s="156" t="s">
        <v>174</v>
      </c>
      <c r="F8" s="156" t="s">
        <v>175</v>
      </c>
      <c r="G8" s="326" t="s">
        <v>1</v>
      </c>
      <c r="H8" s="326"/>
      <c r="I8" s="157" t="s">
        <v>2</v>
      </c>
      <c r="J8" s="327"/>
      <c r="K8" s="328"/>
      <c r="L8" s="156" t="s">
        <v>176</v>
      </c>
      <c r="M8" s="158" t="s">
        <v>690</v>
      </c>
      <c r="N8" s="156" t="s">
        <v>177</v>
      </c>
      <c r="P8" s="86" t="s">
        <v>608</v>
      </c>
      <c r="Q8" s="90" t="s">
        <v>609</v>
      </c>
      <c r="S8" s="96">
        <v>159</v>
      </c>
    </row>
    <row r="9" spans="1:22" s="24" customFormat="1" ht="22.5" x14ac:dyDescent="0.25">
      <c r="B9" s="185">
        <v>43840</v>
      </c>
      <c r="C9" s="185">
        <v>43840</v>
      </c>
      <c r="D9" s="183" t="s">
        <v>725</v>
      </c>
      <c r="E9" s="165"/>
      <c r="F9" s="159" t="s">
        <v>726</v>
      </c>
      <c r="G9" s="180"/>
      <c r="H9" s="172" t="s">
        <v>20</v>
      </c>
      <c r="I9" s="165"/>
      <c r="J9" s="193">
        <v>100</v>
      </c>
      <c r="K9" s="182">
        <v>2</v>
      </c>
      <c r="L9" s="182">
        <v>100</v>
      </c>
      <c r="M9" s="182"/>
      <c r="N9" s="186" t="s">
        <v>751</v>
      </c>
      <c r="Q9" s="62" t="str">
        <f>IF(( AND(G9="x",I9="x") ),"(*) Marcar solo un valor: Si o No",IF(AND(E9="x",F9="x"),"(*) Marcar solo un Tipo de Junta: Especial o General",""))</f>
        <v/>
      </c>
      <c r="S9" s="187"/>
      <c r="T9" s="187"/>
      <c r="U9" s="187"/>
      <c r="V9" s="187"/>
    </row>
    <row r="10" spans="1:22" s="24" customFormat="1" ht="22.5" x14ac:dyDescent="0.25">
      <c r="B10" s="185">
        <v>43978</v>
      </c>
      <c r="C10" s="185">
        <v>43978</v>
      </c>
      <c r="D10" s="183" t="s">
        <v>725</v>
      </c>
      <c r="E10" s="165"/>
      <c r="F10" s="159" t="s">
        <v>727</v>
      </c>
      <c r="G10" s="180"/>
      <c r="H10" s="172" t="s">
        <v>726</v>
      </c>
      <c r="I10" s="165"/>
      <c r="J10" s="193">
        <v>100</v>
      </c>
      <c r="K10" s="182">
        <v>1</v>
      </c>
      <c r="L10" s="182">
        <v>100</v>
      </c>
      <c r="M10" s="182"/>
      <c r="N10" s="186" t="s">
        <v>751</v>
      </c>
      <c r="Q10" s="62"/>
      <c r="S10" s="187"/>
      <c r="T10" s="187"/>
      <c r="U10" s="187"/>
      <c r="V10" s="187"/>
    </row>
    <row r="11" spans="1:22" s="24" customFormat="1" ht="30" customHeight="1" x14ac:dyDescent="0.25">
      <c r="B11" s="185">
        <v>44034</v>
      </c>
      <c r="C11" s="185">
        <v>44041</v>
      </c>
      <c r="D11" s="183" t="s">
        <v>725</v>
      </c>
      <c r="E11" s="165"/>
      <c r="F11" s="159" t="s">
        <v>727</v>
      </c>
      <c r="G11" s="180"/>
      <c r="H11" s="172" t="s">
        <v>726</v>
      </c>
      <c r="I11" s="165"/>
      <c r="J11" s="193">
        <v>100</v>
      </c>
      <c r="K11" s="182">
        <v>2</v>
      </c>
      <c r="L11" s="182">
        <v>100</v>
      </c>
      <c r="M11" s="182"/>
      <c r="N11" s="186" t="s">
        <v>751</v>
      </c>
      <c r="Q11" s="62"/>
      <c r="S11" s="187"/>
      <c r="T11" s="187"/>
      <c r="U11" s="187"/>
      <c r="V11" s="187"/>
    </row>
    <row r="12" spans="1:22" s="24" customFormat="1" ht="22.5" x14ac:dyDescent="0.25">
      <c r="B12" s="185">
        <v>44187</v>
      </c>
      <c r="C12" s="185">
        <v>44187</v>
      </c>
      <c r="D12" s="183" t="s">
        <v>725</v>
      </c>
      <c r="E12" s="165"/>
      <c r="F12" s="159" t="s">
        <v>727</v>
      </c>
      <c r="G12" s="180"/>
      <c r="H12" s="172" t="s">
        <v>726</v>
      </c>
      <c r="I12" s="165"/>
      <c r="J12" s="193">
        <v>100</v>
      </c>
      <c r="K12" s="182">
        <v>1</v>
      </c>
      <c r="L12" s="182">
        <v>100</v>
      </c>
      <c r="M12" s="182"/>
      <c r="N12" s="186" t="s">
        <v>751</v>
      </c>
      <c r="Q12" s="62"/>
      <c r="S12" s="187"/>
      <c r="T12" s="187"/>
      <c r="U12" s="187"/>
      <c r="V12" s="187"/>
    </row>
    <row r="13" spans="1:22" s="24" customFormat="1" x14ac:dyDescent="0.25">
      <c r="B13" s="184"/>
      <c r="C13" s="185"/>
      <c r="D13" s="183"/>
      <c r="E13" s="165"/>
      <c r="F13" s="159"/>
      <c r="G13" s="180"/>
      <c r="H13" s="172"/>
      <c r="I13" s="165"/>
      <c r="J13" s="193"/>
      <c r="K13" s="182"/>
      <c r="L13" s="182"/>
      <c r="M13" s="182"/>
      <c r="N13" s="186"/>
      <c r="Q13" s="62"/>
      <c r="S13" s="187"/>
      <c r="T13" s="187"/>
      <c r="U13" s="187"/>
      <c r="V13" s="187"/>
    </row>
    <row r="14" spans="1:22" s="24" customFormat="1" ht="27.75" customHeight="1" x14ac:dyDescent="0.25">
      <c r="B14" s="184"/>
      <c r="C14" s="185"/>
      <c r="D14" s="183"/>
      <c r="E14" s="165"/>
      <c r="F14" s="159"/>
      <c r="G14" s="180"/>
      <c r="H14" s="172"/>
      <c r="I14" s="165"/>
      <c r="J14" s="193"/>
      <c r="K14" s="182"/>
      <c r="L14" s="182"/>
      <c r="M14" s="188"/>
      <c r="N14" s="186"/>
      <c r="Q14" s="62"/>
      <c r="S14" s="187"/>
      <c r="T14" s="187"/>
      <c r="U14" s="187"/>
      <c r="V14" s="187"/>
    </row>
    <row r="15" spans="1:22" s="24" customFormat="1" ht="24.75" customHeight="1" x14ac:dyDescent="0.25">
      <c r="B15" s="184"/>
      <c r="C15" s="185"/>
      <c r="D15" s="183"/>
      <c r="E15" s="165"/>
      <c r="F15" s="159"/>
      <c r="G15" s="180"/>
      <c r="H15" s="172"/>
      <c r="I15" s="165"/>
      <c r="J15" s="193"/>
      <c r="K15" s="188"/>
      <c r="L15" s="182"/>
      <c r="M15" s="188"/>
      <c r="N15" s="186"/>
      <c r="Q15" s="62"/>
      <c r="S15" s="187"/>
      <c r="T15" s="187"/>
      <c r="U15" s="187"/>
      <c r="V15" s="187"/>
    </row>
    <row r="16" spans="1:22" s="24" customFormat="1" ht="24" customHeight="1" x14ac:dyDescent="0.25">
      <c r="B16" s="184"/>
      <c r="C16" s="185"/>
      <c r="D16" s="183"/>
      <c r="E16" s="165"/>
      <c r="F16" s="159"/>
      <c r="G16" s="180"/>
      <c r="H16" s="172"/>
      <c r="I16" s="165"/>
      <c r="J16" s="181"/>
      <c r="K16" s="188"/>
      <c r="L16" s="182"/>
      <c r="M16" s="188"/>
      <c r="N16" s="186"/>
      <c r="Q16" s="62"/>
      <c r="S16" s="187"/>
      <c r="T16" s="187"/>
      <c r="U16" s="187"/>
      <c r="V16" s="187"/>
    </row>
    <row r="17" spans="1:22" ht="15.75" customHeight="1" x14ac:dyDescent="0.2">
      <c r="B17" s="168"/>
      <c r="C17" s="170"/>
      <c r="D17" s="171"/>
      <c r="E17" s="165"/>
      <c r="F17" s="159"/>
      <c r="G17" s="329"/>
      <c r="H17" s="330"/>
      <c r="I17" s="165"/>
      <c r="J17" s="163"/>
      <c r="K17" s="173"/>
      <c r="L17" s="169"/>
      <c r="M17" s="173"/>
      <c r="N17" s="167"/>
      <c r="Q17" s="62" t="str">
        <f t="shared" ref="Q17:Q18" si="0">IF(( AND(G17="x",I17="x") ),"(*) Marcar solo un valor: Si o No",IF(AND(E17="x",F17="x"),"(*) Marcar solo un Tipo de Junta: Especial o General",""))</f>
        <v/>
      </c>
    </row>
    <row r="18" spans="1:22" ht="15.75" customHeight="1" x14ac:dyDescent="0.2">
      <c r="B18" s="168"/>
      <c r="C18" s="170"/>
      <c r="D18" s="171"/>
      <c r="E18" s="165"/>
      <c r="F18" s="159"/>
      <c r="G18" s="329"/>
      <c r="H18" s="330"/>
      <c r="I18" s="165"/>
      <c r="J18" s="163"/>
      <c r="K18" s="173"/>
      <c r="L18" s="169"/>
      <c r="M18" s="173"/>
      <c r="N18" s="167"/>
      <c r="Q18" s="62" t="str">
        <f t="shared" si="0"/>
        <v/>
      </c>
    </row>
    <row r="19" spans="1:22" ht="21.75" customHeight="1" x14ac:dyDescent="0.2">
      <c r="B19" s="325" t="s">
        <v>551</v>
      </c>
      <c r="C19" s="325"/>
      <c r="D19" s="325"/>
      <c r="E19" s="325"/>
      <c r="F19" s="325"/>
      <c r="G19" s="325"/>
      <c r="H19" s="325"/>
      <c r="I19" s="325"/>
      <c r="J19" s="325"/>
      <c r="K19" s="325"/>
      <c r="L19" s="325"/>
      <c r="M19" s="325"/>
      <c r="N19" s="325"/>
      <c r="P19" s="91" t="s">
        <v>610</v>
      </c>
      <c r="Q19" s="88" t="s">
        <v>611</v>
      </c>
      <c r="S19" s="96">
        <v>0</v>
      </c>
    </row>
    <row r="20" spans="1:22" ht="4.5" customHeight="1" x14ac:dyDescent="0.2">
      <c r="B20" s="27"/>
      <c r="C20" s="27"/>
      <c r="D20" s="27"/>
      <c r="E20" s="27"/>
      <c r="F20" s="27"/>
      <c r="G20" s="27"/>
      <c r="H20" s="27"/>
      <c r="I20" s="27"/>
      <c r="J20" s="27"/>
      <c r="K20" s="27"/>
      <c r="L20" s="27"/>
      <c r="M20" s="27"/>
      <c r="N20" s="27"/>
    </row>
    <row r="21" spans="1:22" ht="54" customHeight="1" x14ac:dyDescent="0.2">
      <c r="A21" s="308" t="s">
        <v>178</v>
      </c>
      <c r="B21" s="308"/>
      <c r="C21" s="308"/>
      <c r="D21" s="308"/>
      <c r="E21" s="308"/>
      <c r="F21" s="308"/>
      <c r="G21" s="308"/>
      <c r="H21" s="308"/>
      <c r="I21" s="308"/>
      <c r="J21" s="308"/>
      <c r="K21" s="308"/>
      <c r="L21" s="308"/>
      <c r="M21" s="308"/>
      <c r="N21" s="308"/>
    </row>
    <row r="22" spans="1:22" ht="26.25" customHeight="1" x14ac:dyDescent="0.2">
      <c r="B22" s="302" t="s">
        <v>115</v>
      </c>
      <c r="C22" s="302"/>
      <c r="D22" s="302"/>
      <c r="E22" s="302"/>
      <c r="F22" s="145" t="s">
        <v>20</v>
      </c>
      <c r="G22" s="302" t="s">
        <v>118</v>
      </c>
      <c r="H22" s="302"/>
      <c r="I22" s="302"/>
      <c r="J22" s="302"/>
      <c r="K22" s="302"/>
      <c r="L22" s="302"/>
      <c r="M22" s="302"/>
      <c r="N22" s="107"/>
      <c r="S22" s="96">
        <v>160</v>
      </c>
      <c r="T22" s="96">
        <v>161</v>
      </c>
    </row>
    <row r="23" spans="1:22" ht="26.25" customHeight="1" x14ac:dyDescent="0.2">
      <c r="B23" s="302" t="s">
        <v>116</v>
      </c>
      <c r="C23" s="302"/>
      <c r="D23" s="302"/>
      <c r="E23" s="302"/>
      <c r="F23" s="145" t="s">
        <v>20</v>
      </c>
      <c r="G23" s="302" t="s">
        <v>179</v>
      </c>
      <c r="H23" s="302"/>
      <c r="I23" s="302"/>
      <c r="J23" s="302"/>
      <c r="K23" s="302"/>
      <c r="L23" s="302"/>
      <c r="M23" s="302"/>
      <c r="N23" s="107"/>
      <c r="S23" s="96">
        <v>162</v>
      </c>
      <c r="T23" s="96">
        <v>163</v>
      </c>
    </row>
    <row r="24" spans="1:22" ht="26.25" customHeight="1" x14ac:dyDescent="0.2">
      <c r="B24" s="302" t="s">
        <v>117</v>
      </c>
      <c r="C24" s="302"/>
      <c r="D24" s="302"/>
      <c r="E24" s="302"/>
      <c r="F24" s="145" t="s">
        <v>20</v>
      </c>
      <c r="G24" s="302" t="s">
        <v>120</v>
      </c>
      <c r="H24" s="302"/>
      <c r="I24" s="302"/>
      <c r="J24" s="302"/>
      <c r="K24" s="302"/>
      <c r="L24" s="302"/>
      <c r="M24" s="302"/>
      <c r="N24" s="164" t="s">
        <v>663</v>
      </c>
      <c r="S24" s="96">
        <v>164</v>
      </c>
      <c r="T24" s="96">
        <v>165</v>
      </c>
    </row>
    <row r="25" spans="1:22" x14ac:dyDescent="0.2">
      <c r="A25" s="308"/>
      <c r="B25" s="308"/>
      <c r="C25" s="308"/>
      <c r="D25" s="308"/>
      <c r="E25" s="308"/>
      <c r="F25" s="308"/>
      <c r="G25" s="308"/>
      <c r="H25" s="308"/>
      <c r="I25" s="308"/>
      <c r="J25" s="308"/>
      <c r="K25" s="308"/>
      <c r="L25" s="308"/>
      <c r="M25" s="308"/>
      <c r="N25" s="308"/>
    </row>
    <row r="26" spans="1:22" ht="15" x14ac:dyDescent="0.25">
      <c r="A26" s="2" t="s">
        <v>180</v>
      </c>
      <c r="B26" s="26"/>
      <c r="C26" s="4"/>
      <c r="D26" s="4"/>
      <c r="E26" s="4"/>
      <c r="F26" s="4"/>
      <c r="G26" s="4"/>
      <c r="H26" s="4"/>
      <c r="I26" s="4"/>
      <c r="J26" s="4"/>
      <c r="K26" s="4"/>
      <c r="L26" s="4"/>
      <c r="M26" s="4"/>
      <c r="N26" s="4"/>
    </row>
    <row r="27" spans="1:22" ht="24" customHeight="1" x14ac:dyDescent="0.2">
      <c r="A27" s="280"/>
      <c r="B27" s="280"/>
      <c r="C27" s="280"/>
      <c r="D27" s="280"/>
      <c r="E27" s="280"/>
      <c r="F27" s="281"/>
      <c r="G27" s="256" t="s">
        <v>1</v>
      </c>
      <c r="H27" s="257"/>
      <c r="I27" s="129" t="s">
        <v>2</v>
      </c>
      <c r="J27" s="292" t="s">
        <v>3</v>
      </c>
      <c r="K27" s="292"/>
      <c r="L27" s="292"/>
      <c r="M27" s="292"/>
      <c r="N27" s="292"/>
      <c r="P27" s="80" t="s">
        <v>602</v>
      </c>
    </row>
    <row r="28" spans="1:22" ht="125.25" customHeight="1" x14ac:dyDescent="0.2">
      <c r="A28" s="305" t="s">
        <v>181</v>
      </c>
      <c r="B28" s="306"/>
      <c r="C28" s="306"/>
      <c r="D28" s="306"/>
      <c r="E28" s="306"/>
      <c r="F28" s="317"/>
      <c r="G28" s="322" t="s">
        <v>20</v>
      </c>
      <c r="H28" s="323"/>
      <c r="I28" s="128"/>
      <c r="J28" s="232" t="s">
        <v>819</v>
      </c>
      <c r="K28" s="233"/>
      <c r="L28" s="233"/>
      <c r="M28" s="233"/>
      <c r="N28" s="234"/>
      <c r="P28" s="81" t="str">
        <f>CONCATENATE("(",LEN(J28),")")</f>
        <v>(366)</v>
      </c>
      <c r="Q28" s="78" t="str">
        <f>IF(( AND(G28="x",I28="x") ),"(*) Marcar solo un valor: Si o No",IF(AND(I28="x",LEN(J28)=0),"(*) Completar la celda de explicación",
CONCATENATE("(Si/No) Marcar con 'X' solo uno de los campos. (Explicación) Longitud Máxima de ",Explicacion_LongMaximo," caracteres")))</f>
        <v>(Si/No) Marcar con 'X' solo uno de los campos. (Explicación) Longitud Máxima de 1000 caracteres</v>
      </c>
      <c r="S28" s="96">
        <v>53</v>
      </c>
      <c r="V28" s="98">
        <f>IF( AND(G28="",I28=""),0,IF(AND(I28&lt;&gt;"",J28=""),0,1))</f>
        <v>1</v>
      </c>
    </row>
    <row r="29" spans="1:22" x14ac:dyDescent="0.2">
      <c r="A29" s="308"/>
      <c r="B29" s="308"/>
      <c r="C29" s="308"/>
      <c r="D29" s="308"/>
      <c r="E29" s="308"/>
      <c r="F29" s="308"/>
      <c r="G29" s="308"/>
      <c r="H29" s="308"/>
      <c r="I29" s="308"/>
      <c r="J29" s="308"/>
      <c r="K29" s="308"/>
      <c r="L29" s="308"/>
      <c r="M29" s="308"/>
      <c r="N29" s="308"/>
    </row>
    <row r="30" spans="1:22" ht="15.75" customHeight="1" x14ac:dyDescent="0.2">
      <c r="A30" s="308" t="s">
        <v>182</v>
      </c>
      <c r="B30" s="308"/>
      <c r="C30" s="308"/>
      <c r="D30" s="308"/>
      <c r="E30" s="308"/>
      <c r="F30" s="308"/>
      <c r="G30" s="308"/>
      <c r="H30" s="308"/>
      <c r="I30" s="308"/>
      <c r="J30" s="308"/>
      <c r="K30" s="308"/>
      <c r="L30" s="308"/>
      <c r="M30" s="308"/>
      <c r="N30" s="308"/>
    </row>
    <row r="31" spans="1:22" x14ac:dyDescent="0.2">
      <c r="A31" s="280"/>
      <c r="B31" s="280"/>
      <c r="C31" s="280"/>
      <c r="D31" s="280"/>
      <c r="E31" s="280"/>
      <c r="F31" s="280"/>
      <c r="G31" s="280"/>
      <c r="H31" s="280"/>
      <c r="I31" s="280"/>
      <c r="J31" s="280"/>
      <c r="K31" s="281"/>
      <c r="L31" s="292" t="s">
        <v>1</v>
      </c>
      <c r="M31" s="292"/>
      <c r="N31" s="17" t="s">
        <v>2</v>
      </c>
    </row>
    <row r="32" spans="1:22" ht="30" customHeight="1" x14ac:dyDescent="0.2">
      <c r="A32" s="315" t="s">
        <v>183</v>
      </c>
      <c r="B32" s="315"/>
      <c r="C32" s="315"/>
      <c r="D32" s="315"/>
      <c r="E32" s="315"/>
      <c r="F32" s="315"/>
      <c r="G32" s="315"/>
      <c r="H32" s="315"/>
      <c r="I32" s="315"/>
      <c r="J32" s="315"/>
      <c r="K32" s="293"/>
      <c r="L32" s="322" t="s">
        <v>20</v>
      </c>
      <c r="M32" s="323"/>
      <c r="N32" s="128"/>
      <c r="Q32" s="62" t="str">
        <f>IF(( AND(L32="x",N32="x") ),"(*) Marcar solo un valor: Si o No","")</f>
        <v/>
      </c>
      <c r="S32" s="96">
        <v>166</v>
      </c>
    </row>
    <row r="33" spans="1:19" ht="30" customHeight="1" x14ac:dyDescent="0.2">
      <c r="A33" s="315" t="s">
        <v>184</v>
      </c>
      <c r="B33" s="315"/>
      <c r="C33" s="315"/>
      <c r="D33" s="315"/>
      <c r="E33" s="315"/>
      <c r="F33" s="315"/>
      <c r="G33" s="315"/>
      <c r="H33" s="315"/>
      <c r="I33" s="315"/>
      <c r="J33" s="315"/>
      <c r="K33" s="293"/>
      <c r="L33" s="322" t="s">
        <v>20</v>
      </c>
      <c r="M33" s="323"/>
      <c r="N33" s="128"/>
      <c r="Q33" s="62" t="str">
        <f>IF(( AND(L33="x",N33="x") ),"(*) Marcar solo un valor: Si o No","")</f>
        <v/>
      </c>
      <c r="S33" s="96">
        <v>167</v>
      </c>
    </row>
  </sheetData>
  <sheetProtection password="C71F" sheet="1" objects="1" scenarios="1" formatCells="0" formatRows="0" insertRows="0"/>
  <dataConsolidate/>
  <mergeCells count="41">
    <mergeCell ref="A21:N21"/>
    <mergeCell ref="A5:N5"/>
    <mergeCell ref="B19:N19"/>
    <mergeCell ref="G6:I7"/>
    <mergeCell ref="G8:H8"/>
    <mergeCell ref="J6:J8"/>
    <mergeCell ref="K6:K8"/>
    <mergeCell ref="L6:N7"/>
    <mergeCell ref="G17:H17"/>
    <mergeCell ref="G18:H18"/>
    <mergeCell ref="A1:N1"/>
    <mergeCell ref="A2:N2"/>
    <mergeCell ref="A3:G3"/>
    <mergeCell ref="A25:N25"/>
    <mergeCell ref="A27:F27"/>
    <mergeCell ref="B6:B8"/>
    <mergeCell ref="C6:C8"/>
    <mergeCell ref="D6:D8"/>
    <mergeCell ref="E6:F7"/>
    <mergeCell ref="J3:N3"/>
    <mergeCell ref="J4:N4"/>
    <mergeCell ref="B22:E22"/>
    <mergeCell ref="B23:E23"/>
    <mergeCell ref="B24:E24"/>
    <mergeCell ref="J27:N27"/>
    <mergeCell ref="A4:G4"/>
    <mergeCell ref="L33:M33"/>
    <mergeCell ref="G22:M22"/>
    <mergeCell ref="G23:M23"/>
    <mergeCell ref="A33:K33"/>
    <mergeCell ref="G28:H28"/>
    <mergeCell ref="J28:N28"/>
    <mergeCell ref="G24:M24"/>
    <mergeCell ref="L31:M31"/>
    <mergeCell ref="L32:M32"/>
    <mergeCell ref="A29:N29"/>
    <mergeCell ref="A31:K31"/>
    <mergeCell ref="A28:F28"/>
    <mergeCell ref="A30:N30"/>
    <mergeCell ref="A32:K32"/>
    <mergeCell ref="G27:H27"/>
  </mergeCells>
  <dataValidations xWindow="78" yWindow="650" count="7">
    <dataValidation type="textLength" allowBlank="1" showErrorMessage="1" error="Cantidad de caracteres NO valido." sqref="J4:N4 J28:N28">
      <formula1>Explicacion_LongMinimo</formula1>
      <formula2>Explicacion_LongMaximo</formula2>
    </dataValidation>
    <dataValidation type="custom" allowBlank="1" showDropDown="1" showInputMessage="1" showErrorMessage="1" error="Valor NO Válido." prompt="Ingrese &quot;X&quot;" sqref="H4:I4 I9:I18 I28 N32:N33 E9:F18">
      <formula1>COUNTIF(Respuesta_SINO,TRIM(CELL("contenido")))=1</formula1>
    </dataValidation>
    <dataValidation type="custom" allowBlank="1" showDropDown="1" showInputMessage="1" showErrorMessage="1" error="Valor NO Valido." prompt="Ingrese &quot;X&quot;" sqref="G9:H18 G28:H28 L32:M33">
      <formula1>COUNTIF(Respuesta_SINO,TRIM(CELL("contenido")))=1</formula1>
    </dataValidation>
    <dataValidation type="decimal" allowBlank="1" showInputMessage="1" showErrorMessage="1" prompt="Ingrese Número" sqref="N9:N16">
      <formula1>Decimal2_Minimo</formula1>
      <formula2>Decimal2_Maximo</formula2>
    </dataValidation>
    <dataValidation type="date" operator="lessThan" allowBlank="1" showInputMessage="1" showErrorMessage="1" error="Fecha No Valida" prompt="(dd/mm/yyyy)" sqref="B9:B18">
      <formula1>C9</formula1>
    </dataValidation>
    <dataValidation type="date" operator="greaterThan" allowBlank="1" showInputMessage="1" showErrorMessage="1" error="Fecha No Valida" prompt="(dd/mm/yyyy)" sqref="C9:C18">
      <formula1>B9</formula1>
    </dataValidation>
    <dataValidation type="decimal" allowBlank="1" showInputMessage="1" showErrorMessage="1" error="Valor NO Válido" prompt="Ingrese Número" sqref="J9:M18">
      <formula1>Decimal2_Minimo</formula1>
      <formula2>Decimal2_Maximo</formula2>
    </dataValidation>
  </dataValidations>
  <hyperlinks>
    <hyperlink ref="Q2" location="Principal!A1" display="Volver al Indic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8"/>
  </sheetPr>
  <dimension ref="A1:V14"/>
  <sheetViews>
    <sheetView topLeftCell="A5" zoomScaleNormal="100" workbookViewId="0">
      <selection activeCell="A8" sqref="A8"/>
    </sheetView>
  </sheetViews>
  <sheetFormatPr baseColWidth="10" defaultRowHeight="12.75" x14ac:dyDescent="0.2"/>
  <cols>
    <col min="1" max="1" width="3.7109375" style="5" customWidth="1"/>
    <col min="2" max="2" width="23" style="5" customWidth="1"/>
    <col min="3" max="4" width="2.85546875" style="5" customWidth="1"/>
    <col min="5" max="5" width="14.7109375" style="5" customWidth="1"/>
    <col min="6" max="6" width="5.140625" style="5" customWidth="1"/>
    <col min="7" max="7" width="5.7109375" style="5" customWidth="1"/>
    <col min="8" max="8" width="2.85546875" style="5" customWidth="1"/>
    <col min="9" max="9" width="24.42578125" style="5" customWidth="1"/>
    <col min="10" max="10" width="1.7109375" style="5" customWidth="1"/>
    <col min="11" max="11" width="5.28515625" style="5" bestFit="1" customWidth="1"/>
    <col min="12" max="12" width="46.85546875" style="5" customWidth="1"/>
    <col min="13" max="16" width="3.42578125" style="5" customWidth="1"/>
    <col min="17" max="18" width="5" style="5" customWidth="1"/>
    <col min="19" max="19" width="5" style="96" customWidth="1"/>
    <col min="20" max="20" width="6.42578125" style="5" customWidth="1"/>
    <col min="21" max="21" width="3" style="96" customWidth="1"/>
    <col min="22" max="22" width="2.42578125" style="96" customWidth="1"/>
    <col min="23" max="16384" width="11.42578125" style="5"/>
  </cols>
  <sheetData>
    <row r="1" spans="1:22" ht="15" x14ac:dyDescent="0.2">
      <c r="A1" s="258" t="s">
        <v>185</v>
      </c>
      <c r="B1" s="258"/>
      <c r="C1" s="258"/>
      <c r="D1" s="258"/>
      <c r="E1" s="258"/>
      <c r="F1" s="258"/>
      <c r="G1" s="258"/>
      <c r="H1" s="258"/>
      <c r="I1" s="258"/>
      <c r="L1" s="125" t="str">
        <f>'8'!A1</f>
        <v>PILAR II: Junta General de Accionistas</v>
      </c>
      <c r="U1" s="97">
        <v>1</v>
      </c>
    </row>
    <row r="2" spans="1:22" ht="15" customHeight="1" x14ac:dyDescent="0.2">
      <c r="A2" s="259" t="s">
        <v>45</v>
      </c>
      <c r="B2" s="259"/>
      <c r="C2" s="259"/>
      <c r="D2" s="259"/>
      <c r="E2" s="259"/>
      <c r="F2" s="259"/>
      <c r="G2" s="259"/>
      <c r="H2" s="259"/>
      <c r="I2" s="259"/>
      <c r="L2" s="124" t="s">
        <v>558</v>
      </c>
      <c r="U2" s="97">
        <f>SUM(V:V)</f>
        <v>1</v>
      </c>
    </row>
    <row r="3" spans="1:22" x14ac:dyDescent="0.2">
      <c r="A3" s="280"/>
      <c r="B3" s="280"/>
      <c r="C3" s="280"/>
      <c r="D3" s="280"/>
      <c r="E3" s="281"/>
      <c r="F3" s="129" t="s">
        <v>1</v>
      </c>
      <c r="G3" s="129" t="s">
        <v>2</v>
      </c>
      <c r="H3" s="292" t="s">
        <v>3</v>
      </c>
      <c r="I3" s="292"/>
      <c r="K3" s="80" t="s">
        <v>602</v>
      </c>
    </row>
    <row r="4" spans="1:22" ht="166.5" customHeight="1" x14ac:dyDescent="0.2">
      <c r="A4" s="309" t="s">
        <v>186</v>
      </c>
      <c r="B4" s="309"/>
      <c r="C4" s="309"/>
      <c r="D4" s="309"/>
      <c r="E4" s="309"/>
      <c r="F4" s="128"/>
      <c r="G4" s="128" t="s">
        <v>20</v>
      </c>
      <c r="H4" s="232" t="s">
        <v>894</v>
      </c>
      <c r="I4" s="234"/>
      <c r="K4" s="81" t="str">
        <f>CONCATENATE("(",LEN(H4),")")</f>
        <v>(424)</v>
      </c>
      <c r="L4" s="78" t="str">
        <f>IF(( AND(F4="x",G4="x") ),"(*) Marcar solo un valor: Si o No",IF(AND(G4="x",LEN(H4)=0),"(*) Completar la celda de explicación",
CONCATENATE("(Si/No) Marcar con 'X' solo uno de los campos. (Explicación) Longitud Máxima de ",Explicacion_LongMaximo," caracteres")))</f>
        <v>(Si/No) Marcar con 'X' solo uno de los campos. (Explicación) Longitud Máxima de 1000 caracteres</v>
      </c>
      <c r="S4" s="96">
        <v>54</v>
      </c>
      <c r="V4" s="98">
        <f>IF( AND(F4="",G4=""),0,IF(AND(G4&lt;&gt;"",H4=""),0,1))</f>
        <v>1</v>
      </c>
    </row>
    <row r="5" spans="1:22" ht="39.75" customHeight="1" x14ac:dyDescent="0.2">
      <c r="A5" s="308" t="s">
        <v>187</v>
      </c>
      <c r="B5" s="308"/>
      <c r="C5" s="308"/>
      <c r="D5" s="308"/>
      <c r="E5" s="308"/>
      <c r="F5" s="308"/>
      <c r="G5" s="308"/>
      <c r="H5" s="308"/>
      <c r="I5" s="308"/>
    </row>
    <row r="6" spans="1:22" ht="15.75" customHeight="1" x14ac:dyDescent="0.2">
      <c r="B6" s="302" t="s">
        <v>188</v>
      </c>
      <c r="C6" s="302"/>
      <c r="D6" s="302"/>
      <c r="E6" s="302"/>
      <c r="F6" s="302"/>
      <c r="G6" s="302"/>
      <c r="H6" s="302"/>
      <c r="I6" s="302"/>
    </row>
    <row r="7" spans="1:22" ht="21" customHeight="1" x14ac:dyDescent="0.2">
      <c r="B7" s="332" t="s">
        <v>189</v>
      </c>
      <c r="C7" s="334"/>
      <c r="D7" s="332" t="s">
        <v>190</v>
      </c>
      <c r="E7" s="333"/>
      <c r="F7" s="333"/>
      <c r="G7" s="333"/>
      <c r="H7" s="334"/>
      <c r="I7" s="16" t="s">
        <v>191</v>
      </c>
      <c r="K7" s="86"/>
      <c r="L7" s="90"/>
    </row>
    <row r="8" spans="1:22" x14ac:dyDescent="0.2">
      <c r="B8" s="241">
        <v>0</v>
      </c>
      <c r="C8" s="243"/>
      <c r="D8" s="241">
        <v>0</v>
      </c>
      <c r="E8" s="242"/>
      <c r="F8" s="242"/>
      <c r="G8" s="242"/>
      <c r="H8" s="243"/>
      <c r="I8" s="105">
        <v>0</v>
      </c>
      <c r="L8" s="61" t="str">
        <f t="shared" ref="L8" si="0" xml:space="preserve"> IF(AND(AND(ISNUMBER(B8),LEN(B8)&lt;=11)=FALSE,B8&lt;&gt;""),CONCATENATE("Valor No válido en: ",$B$6," ",$B$7),
IF(AND(AND(ISNUMBER(D8),LEN(D8)&lt;=11)=FALSE,D8&lt;&gt;""),CONCATENATE("Valor No válido en: ",$B$6," ",$D$7),
IF(AND(AND(ISNUMBER(I8),LEN(I8)&lt;=11)=FALSE,I8&lt;&gt;""),CONCATENATE("Valor No válido en: ",$B$6," ",$I$7),""
)))</f>
        <v/>
      </c>
      <c r="S8" s="96">
        <v>168</v>
      </c>
    </row>
    <row r="9" spans="1:22" ht="20.25" customHeight="1" x14ac:dyDescent="0.2">
      <c r="A9" s="308"/>
      <c r="B9" s="308"/>
      <c r="C9" s="308"/>
      <c r="D9" s="308"/>
      <c r="E9" s="308"/>
      <c r="F9" s="308"/>
      <c r="G9" s="308"/>
      <c r="H9" s="308"/>
      <c r="I9" s="308"/>
      <c r="K9" s="91"/>
      <c r="L9" s="88"/>
    </row>
    <row r="10" spans="1:22" ht="26.25" customHeight="1" x14ac:dyDescent="0.2">
      <c r="A10" s="308" t="s">
        <v>192</v>
      </c>
      <c r="B10" s="308"/>
      <c r="C10" s="308"/>
      <c r="D10" s="308"/>
      <c r="E10" s="308"/>
      <c r="F10" s="308"/>
      <c r="G10" s="308"/>
      <c r="H10" s="308"/>
      <c r="I10" s="308"/>
    </row>
    <row r="11" spans="1:22" ht="6" customHeight="1" x14ac:dyDescent="0.2">
      <c r="A11" s="29"/>
      <c r="B11" s="29"/>
      <c r="C11" s="29"/>
      <c r="D11" s="29"/>
      <c r="E11" s="29"/>
      <c r="F11" s="29"/>
      <c r="G11" s="29"/>
      <c r="H11" s="29"/>
      <c r="I11" s="29"/>
    </row>
    <row r="12" spans="1:22" ht="15" customHeight="1" x14ac:dyDescent="0.2">
      <c r="A12" s="32"/>
      <c r="B12" s="33" t="s">
        <v>552</v>
      </c>
      <c r="C12" s="30"/>
      <c r="D12" s="128"/>
      <c r="E12" s="331"/>
      <c r="F12" s="298"/>
      <c r="G12" s="31" t="s">
        <v>2</v>
      </c>
      <c r="H12" s="128"/>
      <c r="L12" s="62" t="str">
        <f>IF(( AND($D$12="x",$H$12="x") ),"(*) Marcar solo un valor: Si o No","")</f>
        <v/>
      </c>
      <c r="S12" s="96">
        <v>169</v>
      </c>
    </row>
    <row r="14" spans="1:22" x14ac:dyDescent="0.2">
      <c r="F14" s="28"/>
    </row>
  </sheetData>
  <sheetProtection password="C71F" sheet="1" objects="1" scenarios="1" formatRows="0"/>
  <mergeCells count="15">
    <mergeCell ref="A1:I1"/>
    <mergeCell ref="A2:I2"/>
    <mergeCell ref="A3:E3"/>
    <mergeCell ref="A9:I9"/>
    <mergeCell ref="E12:F12"/>
    <mergeCell ref="A10:I10"/>
    <mergeCell ref="B6:I6"/>
    <mergeCell ref="H3:I3"/>
    <mergeCell ref="H4:I4"/>
    <mergeCell ref="D7:H7"/>
    <mergeCell ref="D8:H8"/>
    <mergeCell ref="B7:C7"/>
    <mergeCell ref="B8:C8"/>
    <mergeCell ref="A4:E4"/>
    <mergeCell ref="A5:I5"/>
  </mergeCells>
  <dataValidations count="3">
    <dataValidation type="textLength" allowBlank="1" showErrorMessage="1" error="Cantidad de caracteres NO valido." sqref="H4:I4">
      <formula1>Explicacion_LongMinimo</formula1>
      <formula2>Explicacion_LongMaximo</formula2>
    </dataValidation>
    <dataValidation type="custom" allowBlank="1" showDropDown="1" showInputMessage="1" showErrorMessage="1" error="Valor NO Válido." prompt="Ingrese &quot;X&quot;" sqref="F4:G4 D12 H12">
      <formula1>COUNTIF(Respuesta_SINO,TRIM(CELL("contenido")))=1</formula1>
    </dataValidation>
    <dataValidation type="whole" allowBlank="1" showInputMessage="1" showErrorMessage="1" error="Valor NO Válido." prompt="Ingrese Número" sqref="I8 D8:H8 B8:C8">
      <formula1>Entero_Minimo</formula1>
      <formula2>Entero_Maximo</formula2>
    </dataValidation>
  </dataValidations>
  <hyperlinks>
    <hyperlink ref="L2" location="Principal!A1" display="Volver al Indic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8"/>
  </sheetPr>
  <dimension ref="A1:V26"/>
  <sheetViews>
    <sheetView topLeftCell="A23" zoomScaleNormal="100" workbookViewId="0">
      <selection activeCell="A5" sqref="A5:K5"/>
    </sheetView>
  </sheetViews>
  <sheetFormatPr baseColWidth="10" defaultRowHeight="12.75" x14ac:dyDescent="0.2"/>
  <cols>
    <col min="1" max="1" width="4.28515625" style="5" customWidth="1"/>
    <col min="2" max="2" width="15" style="5" customWidth="1"/>
    <col min="3" max="3" width="6.85546875" style="5" customWidth="1"/>
    <col min="4" max="4" width="5.85546875" style="5" customWidth="1"/>
    <col min="5" max="5" width="7.7109375" style="5" customWidth="1"/>
    <col min="6" max="6" width="5" style="5" customWidth="1"/>
    <col min="7" max="7" width="5.140625" style="5" customWidth="1"/>
    <col min="8" max="8" width="5.85546875" style="5" customWidth="1"/>
    <col min="9" max="9" width="7.7109375" style="5" customWidth="1"/>
    <col min="10" max="10" width="11.42578125" style="5" customWidth="1"/>
    <col min="11" max="11" width="12" style="5" customWidth="1"/>
    <col min="12" max="12" width="1.42578125" style="5" customWidth="1"/>
    <col min="13" max="13" width="5.28515625" style="5" bestFit="1" customWidth="1"/>
    <col min="14" max="14" width="43.7109375" style="62" customWidth="1"/>
    <col min="15" max="17" width="3.42578125" style="5" customWidth="1"/>
    <col min="18" max="18" width="6" style="5" customWidth="1"/>
    <col min="19" max="20" width="4" style="96" bestFit="1" customWidth="1"/>
    <col min="21" max="21" width="2.7109375" style="96" customWidth="1"/>
    <col min="22" max="22" width="2.28515625" style="96" customWidth="1"/>
    <col min="23" max="16384" width="11.42578125" style="5"/>
  </cols>
  <sheetData>
    <row r="1" spans="1:22" ht="15" x14ac:dyDescent="0.2">
      <c r="A1" s="258" t="s">
        <v>46</v>
      </c>
      <c r="B1" s="258"/>
      <c r="C1" s="258"/>
      <c r="D1" s="258"/>
      <c r="E1" s="258"/>
      <c r="F1" s="258"/>
      <c r="G1" s="258"/>
      <c r="H1" s="258"/>
      <c r="I1" s="258"/>
      <c r="J1" s="258"/>
      <c r="K1" s="258"/>
      <c r="N1" s="125" t="str">
        <f>'8'!A1</f>
        <v>PILAR II: Junta General de Accionistas</v>
      </c>
      <c r="U1" s="97">
        <v>3</v>
      </c>
    </row>
    <row r="2" spans="1:22" ht="15" customHeight="1" x14ac:dyDescent="0.2">
      <c r="A2" s="259" t="s">
        <v>194</v>
      </c>
      <c r="B2" s="259"/>
      <c r="C2" s="259"/>
      <c r="D2" s="259"/>
      <c r="E2" s="259"/>
      <c r="F2" s="259"/>
      <c r="G2" s="259"/>
      <c r="H2" s="259"/>
      <c r="I2" s="259"/>
      <c r="J2" s="259"/>
      <c r="K2" s="259"/>
      <c r="N2" s="124" t="s">
        <v>558</v>
      </c>
      <c r="U2" s="97">
        <f>SUM(V:V)</f>
        <v>3</v>
      </c>
    </row>
    <row r="3" spans="1:22" x14ac:dyDescent="0.2">
      <c r="A3" s="280"/>
      <c r="B3" s="280"/>
      <c r="C3" s="280"/>
      <c r="D3" s="280"/>
      <c r="E3" s="280"/>
      <c r="F3" s="281"/>
      <c r="G3" s="129" t="s">
        <v>1</v>
      </c>
      <c r="H3" s="129" t="s">
        <v>2</v>
      </c>
      <c r="I3" s="303" t="s">
        <v>3</v>
      </c>
      <c r="J3" s="335"/>
      <c r="K3" s="304"/>
      <c r="M3" s="80" t="s">
        <v>602</v>
      </c>
    </row>
    <row r="4" spans="1:22" ht="333.75" customHeight="1" x14ac:dyDescent="0.2">
      <c r="A4" s="341" t="s">
        <v>195</v>
      </c>
      <c r="B4" s="342"/>
      <c r="C4" s="342"/>
      <c r="D4" s="342"/>
      <c r="E4" s="342"/>
      <c r="F4" s="343"/>
      <c r="G4" s="159" t="s">
        <v>20</v>
      </c>
      <c r="H4" s="128"/>
      <c r="I4" s="336" t="s">
        <v>820</v>
      </c>
      <c r="J4" s="337"/>
      <c r="K4" s="338"/>
      <c r="M4" s="81" t="str">
        <f>CONCATENATE("(",LEN(I4),")")</f>
        <v>(1000)</v>
      </c>
      <c r="N4" s="78" t="str">
        <f>IF(( AND(G4="x",H4="x") ),"(*) Marcar solo un valor: Si o No",IF(AND(H4="x",LEN(I4)=0),"(*) Completar la celda de explicación",
CONCATENATE("(Si/No) Marcar con 'X' solo uno de los campos. (Explicación) Longitud Máxima de ",Explicacion_LongMaximo," caracteres")))</f>
        <v>(Si/No) Marcar con 'X' solo uno de los campos. (Explicación) Longitud Máxima de 1000 caracteres</v>
      </c>
      <c r="S4" s="96">
        <v>55</v>
      </c>
      <c r="V4" s="98">
        <f>IF( AND(G4="",H4=""),0,IF(AND(H4&lt;&gt;"",I4=""),0,1))</f>
        <v>1</v>
      </c>
    </row>
    <row r="5" spans="1:22" ht="37.5" customHeight="1" x14ac:dyDescent="0.2">
      <c r="A5" s="307" t="s">
        <v>196</v>
      </c>
      <c r="B5" s="307"/>
      <c r="C5" s="307"/>
      <c r="D5" s="307"/>
      <c r="E5" s="307"/>
      <c r="F5" s="307"/>
      <c r="G5" s="307"/>
      <c r="H5" s="307"/>
      <c r="I5" s="307"/>
      <c r="J5" s="307"/>
      <c r="K5" s="307"/>
    </row>
    <row r="6" spans="1:22" x14ac:dyDescent="0.2">
      <c r="B6" s="293" t="s">
        <v>197</v>
      </c>
      <c r="C6" s="294"/>
      <c r="D6" s="295"/>
      <c r="E6" s="128" t="s">
        <v>20</v>
      </c>
      <c r="F6" s="293" t="s">
        <v>198</v>
      </c>
      <c r="G6" s="294"/>
      <c r="H6" s="294"/>
      <c r="I6" s="294"/>
      <c r="J6" s="295"/>
      <c r="K6" s="128"/>
      <c r="S6" s="96">
        <v>170</v>
      </c>
      <c r="T6" s="96">
        <v>171</v>
      </c>
    </row>
    <row r="7" spans="1:22" ht="27.75" customHeight="1" x14ac:dyDescent="0.2">
      <c r="A7" s="321" t="s">
        <v>199</v>
      </c>
      <c r="B7" s="321"/>
      <c r="C7" s="321"/>
      <c r="D7" s="321"/>
      <c r="E7" s="321"/>
      <c r="F7" s="321"/>
      <c r="G7" s="321"/>
      <c r="H7" s="321"/>
      <c r="I7" s="321"/>
      <c r="J7" s="321"/>
      <c r="K7" s="321"/>
    </row>
    <row r="8" spans="1:22" ht="39" customHeight="1" x14ac:dyDescent="0.2">
      <c r="B8" s="302" t="s">
        <v>169</v>
      </c>
      <c r="C8" s="302" t="s">
        <v>200</v>
      </c>
      <c r="D8" s="302"/>
      <c r="E8" s="302"/>
      <c r="F8" s="302"/>
      <c r="G8" s="302" t="s">
        <v>201</v>
      </c>
      <c r="H8" s="302"/>
      <c r="I8" s="302"/>
      <c r="J8" s="302"/>
      <c r="K8" s="302"/>
    </row>
    <row r="9" spans="1:22" ht="60.75" customHeight="1" x14ac:dyDescent="0.2">
      <c r="B9" s="302"/>
      <c r="C9" s="34" t="s">
        <v>115</v>
      </c>
      <c r="D9" s="34" t="s">
        <v>117</v>
      </c>
      <c r="E9" s="34" t="s">
        <v>118</v>
      </c>
      <c r="F9" s="34" t="s">
        <v>202</v>
      </c>
      <c r="G9" s="340"/>
      <c r="H9" s="340"/>
      <c r="I9" s="340"/>
      <c r="J9" s="340"/>
      <c r="K9" s="340"/>
      <c r="M9" s="86" t="s">
        <v>608</v>
      </c>
      <c r="N9" s="90" t="s">
        <v>609</v>
      </c>
      <c r="S9" s="96">
        <v>172</v>
      </c>
    </row>
    <row r="10" spans="1:22" x14ac:dyDescent="0.2">
      <c r="B10" s="219">
        <v>43840</v>
      </c>
      <c r="C10" s="107"/>
      <c r="D10" s="107"/>
      <c r="E10" s="107"/>
      <c r="F10" s="107">
        <v>100</v>
      </c>
      <c r="G10" s="339">
        <v>100</v>
      </c>
      <c r="H10" s="339"/>
      <c r="I10" s="339"/>
      <c r="J10" s="339"/>
      <c r="K10" s="339"/>
    </row>
    <row r="11" spans="1:22" x14ac:dyDescent="0.2">
      <c r="B11" s="219">
        <v>43978</v>
      </c>
      <c r="C11" s="107"/>
      <c r="D11" s="107"/>
      <c r="E11" s="107"/>
      <c r="F11" s="107">
        <v>100</v>
      </c>
      <c r="G11" s="339">
        <v>100</v>
      </c>
      <c r="H11" s="339"/>
      <c r="I11" s="339"/>
      <c r="J11" s="339"/>
      <c r="K11" s="339"/>
    </row>
    <row r="12" spans="1:22" x14ac:dyDescent="0.2">
      <c r="B12" s="219">
        <v>44041</v>
      </c>
      <c r="C12" s="107"/>
      <c r="D12" s="107"/>
      <c r="E12" s="107"/>
      <c r="F12" s="107">
        <v>100</v>
      </c>
      <c r="G12" s="339">
        <v>100</v>
      </c>
      <c r="H12" s="339"/>
      <c r="I12" s="339"/>
      <c r="J12" s="339"/>
      <c r="K12" s="339"/>
    </row>
    <row r="13" spans="1:22" x14ac:dyDescent="0.2">
      <c r="B13" s="219">
        <v>44187</v>
      </c>
      <c r="C13" s="107"/>
      <c r="D13" s="107"/>
      <c r="E13" s="107"/>
      <c r="F13" s="107">
        <v>100</v>
      </c>
      <c r="G13" s="339">
        <v>100</v>
      </c>
      <c r="H13" s="339"/>
      <c r="I13" s="339"/>
      <c r="J13" s="339"/>
      <c r="K13" s="339"/>
    </row>
    <row r="14" spans="1:22" ht="22.5" x14ac:dyDescent="0.2">
      <c r="A14" s="321"/>
      <c r="B14" s="321"/>
      <c r="C14" s="321"/>
      <c r="D14" s="321"/>
      <c r="E14" s="321"/>
      <c r="F14" s="321"/>
      <c r="G14" s="321"/>
      <c r="H14" s="321"/>
      <c r="I14" s="321"/>
      <c r="J14" s="321"/>
      <c r="K14" s="321"/>
      <c r="M14" s="91" t="s">
        <v>610</v>
      </c>
      <c r="N14" s="88" t="s">
        <v>611</v>
      </c>
      <c r="S14" s="96">
        <v>0</v>
      </c>
    </row>
    <row r="15" spans="1:22" x14ac:dyDescent="0.2">
      <c r="A15" s="259" t="s">
        <v>203</v>
      </c>
      <c r="B15" s="259"/>
      <c r="C15" s="259"/>
      <c r="D15" s="259"/>
      <c r="E15" s="259"/>
      <c r="F15" s="259"/>
      <c r="G15" s="259"/>
      <c r="H15" s="259"/>
      <c r="I15" s="259"/>
      <c r="J15" s="259"/>
      <c r="K15" s="259"/>
    </row>
    <row r="16" spans="1:22" x14ac:dyDescent="0.2">
      <c r="A16" s="280"/>
      <c r="B16" s="280"/>
      <c r="C16" s="280"/>
      <c r="D16" s="280"/>
      <c r="E16" s="280"/>
      <c r="F16" s="281"/>
      <c r="G16" s="129" t="s">
        <v>1</v>
      </c>
      <c r="H16" s="129" t="s">
        <v>2</v>
      </c>
      <c r="I16" s="303" t="s">
        <v>3</v>
      </c>
      <c r="J16" s="335"/>
      <c r="K16" s="304"/>
      <c r="M16" s="80" t="s">
        <v>602</v>
      </c>
    </row>
    <row r="17" spans="1:22" ht="117.75" customHeight="1" x14ac:dyDescent="0.2">
      <c r="A17" s="309" t="s">
        <v>204</v>
      </c>
      <c r="B17" s="309"/>
      <c r="C17" s="309"/>
      <c r="D17" s="309"/>
      <c r="E17" s="309"/>
      <c r="F17" s="305"/>
      <c r="G17" s="128" t="s">
        <v>20</v>
      </c>
      <c r="H17" s="128"/>
      <c r="I17" s="336" t="s">
        <v>821</v>
      </c>
      <c r="J17" s="337"/>
      <c r="K17" s="338"/>
      <c r="M17" s="81" t="str">
        <f>CONCATENATE("(",LEN(I17),")")</f>
        <v>(97)</v>
      </c>
      <c r="N17" s="78"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96">
        <v>56</v>
      </c>
      <c r="V17" s="98">
        <f>IF( AND(G17="",H17=""),0,IF(AND(H17&lt;&gt;"",I17=""),0,1))</f>
        <v>1</v>
      </c>
    </row>
    <row r="18" spans="1:22" ht="42" customHeight="1" x14ac:dyDescent="0.2">
      <c r="A18" s="308" t="s">
        <v>205</v>
      </c>
      <c r="B18" s="308"/>
      <c r="C18" s="308"/>
      <c r="D18" s="308"/>
      <c r="E18" s="308"/>
      <c r="F18" s="308"/>
      <c r="G18" s="308"/>
      <c r="H18" s="308"/>
      <c r="I18" s="308"/>
      <c r="J18" s="308"/>
      <c r="K18" s="308"/>
    </row>
    <row r="19" spans="1:22" x14ac:dyDescent="0.2">
      <c r="A19" s="280"/>
      <c r="B19" s="280"/>
      <c r="C19" s="280"/>
      <c r="D19" s="280"/>
      <c r="E19" s="280"/>
      <c r="F19" s="280"/>
      <c r="G19" s="280"/>
      <c r="H19" s="280"/>
      <c r="I19" s="281"/>
      <c r="J19" s="17" t="s">
        <v>1</v>
      </c>
      <c r="K19" s="17" t="s">
        <v>2</v>
      </c>
    </row>
    <row r="20" spans="1:22" ht="34.5" customHeight="1" x14ac:dyDescent="0.2">
      <c r="A20" s="315" t="s">
        <v>206</v>
      </c>
      <c r="B20" s="315"/>
      <c r="C20" s="315"/>
      <c r="D20" s="315"/>
      <c r="E20" s="315"/>
      <c r="F20" s="315"/>
      <c r="G20" s="315"/>
      <c r="H20" s="315"/>
      <c r="I20" s="293"/>
      <c r="J20" s="128"/>
      <c r="K20" s="128" t="s">
        <v>20</v>
      </c>
      <c r="N20" s="62" t="str">
        <f>IF(( AND($J$20="x",$K$20="x") ),"(*) Marcar solo un valor: Si o No","")</f>
        <v/>
      </c>
      <c r="S20" s="96">
        <v>173</v>
      </c>
    </row>
    <row r="21" spans="1:22" ht="37.5" customHeight="1" x14ac:dyDescent="0.2">
      <c r="A21" s="315" t="s">
        <v>207</v>
      </c>
      <c r="B21" s="315"/>
      <c r="C21" s="315"/>
      <c r="D21" s="315"/>
      <c r="E21" s="315"/>
      <c r="F21" s="315"/>
      <c r="G21" s="315"/>
      <c r="H21" s="315"/>
      <c r="I21" s="293"/>
      <c r="J21" s="128"/>
      <c r="K21" s="128" t="s">
        <v>20</v>
      </c>
      <c r="N21" s="62" t="str">
        <f>IF(( AND($J$21="x",$K$21="x") ),"(*) Marcar solo un valor: Si o No","")</f>
        <v/>
      </c>
      <c r="S21" s="96">
        <v>174</v>
      </c>
    </row>
    <row r="22" spans="1:22" ht="15" customHeight="1" x14ac:dyDescent="0.2">
      <c r="A22" s="293" t="s">
        <v>208</v>
      </c>
      <c r="B22" s="294"/>
      <c r="C22" s="295"/>
      <c r="D22" s="273" t="s">
        <v>822</v>
      </c>
      <c r="E22" s="318"/>
      <c r="F22" s="318"/>
      <c r="G22" s="318"/>
      <c r="H22" s="318"/>
      <c r="I22" s="318"/>
      <c r="J22" s="318"/>
      <c r="K22" s="274"/>
      <c r="S22" s="96">
        <v>175</v>
      </c>
    </row>
    <row r="23" spans="1:22" x14ac:dyDescent="0.2">
      <c r="A23" s="308"/>
      <c r="B23" s="308"/>
      <c r="C23" s="308"/>
      <c r="D23" s="308"/>
      <c r="E23" s="308"/>
      <c r="F23" s="308"/>
      <c r="G23" s="308"/>
      <c r="H23" s="308"/>
      <c r="I23" s="308"/>
      <c r="J23" s="308"/>
      <c r="K23" s="308"/>
    </row>
    <row r="24" spans="1:22" x14ac:dyDescent="0.2">
      <c r="A24" s="259" t="s">
        <v>209</v>
      </c>
      <c r="B24" s="259"/>
      <c r="C24" s="259"/>
      <c r="D24" s="259"/>
      <c r="E24" s="259"/>
      <c r="F24" s="259"/>
      <c r="G24" s="259"/>
      <c r="H24" s="259"/>
      <c r="I24" s="259"/>
      <c r="J24" s="259"/>
      <c r="K24" s="259"/>
    </row>
    <row r="25" spans="1:22" x14ac:dyDescent="0.2">
      <c r="A25" s="280"/>
      <c r="B25" s="280"/>
      <c r="C25" s="280"/>
      <c r="D25" s="280"/>
      <c r="E25" s="280"/>
      <c r="F25" s="281"/>
      <c r="G25" s="129" t="s">
        <v>1</v>
      </c>
      <c r="H25" s="129" t="s">
        <v>2</v>
      </c>
      <c r="I25" s="292" t="s">
        <v>3</v>
      </c>
      <c r="J25" s="292"/>
      <c r="K25" s="292"/>
      <c r="M25" s="80" t="s">
        <v>602</v>
      </c>
    </row>
    <row r="26" spans="1:22" ht="162.75" customHeight="1" x14ac:dyDescent="0.2">
      <c r="A26" s="309" t="s">
        <v>210</v>
      </c>
      <c r="B26" s="309"/>
      <c r="C26" s="309"/>
      <c r="D26" s="309"/>
      <c r="E26" s="309"/>
      <c r="F26" s="309"/>
      <c r="G26" s="128" t="s">
        <v>20</v>
      </c>
      <c r="H26" s="128"/>
      <c r="I26" s="336" t="s">
        <v>823</v>
      </c>
      <c r="J26" s="337"/>
      <c r="K26" s="338"/>
      <c r="M26" s="81" t="str">
        <f>CONCATENATE("(",LEN(I26),")")</f>
        <v>(487)</v>
      </c>
      <c r="N26" s="78"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6">
        <v>57</v>
      </c>
      <c r="V26" s="98">
        <f>IF( AND(G26="",H26=""),0,IF(AND(H26&lt;&gt;"",I26=""),0,1))</f>
        <v>1</v>
      </c>
    </row>
  </sheetData>
  <sheetProtection password="C71F" sheet="1" objects="1" scenarios="1" formatCells="0" formatRows="0" insertRows="0"/>
  <mergeCells count="36">
    <mergeCell ref="A21:I21"/>
    <mergeCell ref="A23:K23"/>
    <mergeCell ref="A24:K24"/>
    <mergeCell ref="A17:F17"/>
    <mergeCell ref="A4:F4"/>
    <mergeCell ref="A16:F16"/>
    <mergeCell ref="A19:I19"/>
    <mergeCell ref="G11:K11"/>
    <mergeCell ref="A26:F26"/>
    <mergeCell ref="I25:K25"/>
    <mergeCell ref="I26:K26"/>
    <mergeCell ref="A5:K5"/>
    <mergeCell ref="A7:K7"/>
    <mergeCell ref="G8:K8"/>
    <mergeCell ref="G9:K9"/>
    <mergeCell ref="D22:K22"/>
    <mergeCell ref="A22:C22"/>
    <mergeCell ref="B8:B9"/>
    <mergeCell ref="C8:F8"/>
    <mergeCell ref="A18:K18"/>
    <mergeCell ref="A25:F25"/>
    <mergeCell ref="I16:K16"/>
    <mergeCell ref="I17:K17"/>
    <mergeCell ref="A20:I20"/>
    <mergeCell ref="A1:K1"/>
    <mergeCell ref="A2:K2"/>
    <mergeCell ref="A3:F3"/>
    <mergeCell ref="A14:K14"/>
    <mergeCell ref="A15:K15"/>
    <mergeCell ref="I3:K3"/>
    <mergeCell ref="I4:K4"/>
    <mergeCell ref="B6:D6"/>
    <mergeCell ref="F6:J6"/>
    <mergeCell ref="G10:K10"/>
    <mergeCell ref="G12:K12"/>
    <mergeCell ref="G13:K13"/>
  </mergeCells>
  <dataValidations count="4">
    <dataValidation type="textLength" allowBlank="1" showErrorMessage="1" error="Cantidad de caracteres NO valido." sqref="I4:K4 I17:K17 I26:K26">
      <formula1>Explicacion_LongMinimo</formula1>
      <formula2>Explicacion_LongMaximo</formula2>
    </dataValidation>
    <dataValidation type="custom" allowBlank="1" showDropDown="1" showInputMessage="1" showErrorMessage="1" error="Valor NO Válido." prompt="Ingrese &quot;X&quot;" sqref="G4:H4 E6 K6 G17:H17 J20:K21 G26:H26">
      <formula1>COUNTIF(Respuesta_SINO,TRIM(CELL("contenido")))=1</formula1>
    </dataValidation>
    <dataValidation type="date" allowBlank="1" showInputMessage="1" showErrorMessage="1" error="Fecha No Valida" prompt="(dd/mm/yyyy)" sqref="B10:B13">
      <formula1>Fecha_Minimo</formula1>
      <formula2>Fecha_Maximo</formula2>
    </dataValidation>
    <dataValidation type="decimal" allowBlank="1" showInputMessage="1" showErrorMessage="1" error="Valor NO Válido" prompt="Ingrese Número" sqref="C10:F13">
      <formula1>Decimal2_Minimo</formula1>
      <formula2>Decimal2_Maximo</formula2>
    </dataValidation>
  </dataValidations>
  <hyperlinks>
    <hyperlink ref="N2" location="Principal!A1" display="Volver al Indic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8"/>
  </sheetPr>
  <dimension ref="A1:V23"/>
  <sheetViews>
    <sheetView topLeftCell="A17" zoomScaleNormal="100" workbookViewId="0">
      <selection activeCell="A4" sqref="A4:B4"/>
    </sheetView>
  </sheetViews>
  <sheetFormatPr baseColWidth="10" defaultRowHeight="12.75" x14ac:dyDescent="0.2"/>
  <cols>
    <col min="1" max="1" width="18.85546875" style="5" customWidth="1"/>
    <col min="2" max="2" width="22.5703125" style="5" customWidth="1"/>
    <col min="3" max="3" width="5.5703125" style="5" customWidth="1"/>
    <col min="4" max="4" width="5.85546875" style="5" customWidth="1"/>
    <col min="5" max="5" width="11.85546875" style="5" customWidth="1"/>
    <col min="6" max="6" width="20.7109375" style="5" customWidth="1"/>
    <col min="7" max="7" width="1.85546875" style="5" customWidth="1"/>
    <col min="8" max="8" width="5.28515625" style="5" bestFit="1" customWidth="1"/>
    <col min="9" max="9" width="44.5703125" style="62" customWidth="1"/>
    <col min="10" max="10" width="4.85546875" style="5" customWidth="1"/>
    <col min="11" max="11" width="3.5703125" style="5" customWidth="1"/>
    <col min="12" max="12" width="3.85546875" style="5" customWidth="1"/>
    <col min="13" max="13" width="3" style="5" customWidth="1"/>
    <col min="14" max="14" width="3.5703125" style="5" customWidth="1"/>
    <col min="15" max="16" width="4.42578125" style="5" customWidth="1"/>
    <col min="17" max="17" width="5" style="5" customWidth="1"/>
    <col min="18" max="18" width="4.28515625" style="95" customWidth="1"/>
    <col min="19" max="19" width="4.28515625" style="96" customWidth="1"/>
    <col min="20" max="20" width="4.28515625" style="5" customWidth="1"/>
    <col min="21" max="21" width="2.28515625" style="96" customWidth="1"/>
    <col min="22" max="22" width="2.42578125" style="96" customWidth="1"/>
    <col min="23" max="24" width="4.28515625" style="5" customWidth="1"/>
    <col min="25" max="25" width="15.5703125" style="5" customWidth="1"/>
    <col min="26" max="16384" width="11.42578125" style="5"/>
  </cols>
  <sheetData>
    <row r="1" spans="1:22" ht="15" x14ac:dyDescent="0.2">
      <c r="A1" s="258" t="s">
        <v>211</v>
      </c>
      <c r="B1" s="258"/>
      <c r="C1" s="258"/>
      <c r="D1" s="258"/>
      <c r="E1" s="258"/>
      <c r="F1" s="258"/>
      <c r="I1" s="125" t="str">
        <f>'8'!A1</f>
        <v>PILAR II: Junta General de Accionistas</v>
      </c>
      <c r="U1" s="97">
        <v>4</v>
      </c>
    </row>
    <row r="2" spans="1:22" ht="15" customHeight="1" x14ac:dyDescent="0.2">
      <c r="A2" s="259" t="s">
        <v>212</v>
      </c>
      <c r="B2" s="259"/>
      <c r="C2" s="259"/>
      <c r="D2" s="259"/>
      <c r="E2" s="259"/>
      <c r="F2" s="259"/>
      <c r="I2" s="124" t="s">
        <v>558</v>
      </c>
      <c r="U2" s="97">
        <f>SUM(V:V)</f>
        <v>4</v>
      </c>
    </row>
    <row r="3" spans="1:22" x14ac:dyDescent="0.2">
      <c r="A3" s="280"/>
      <c r="B3" s="281"/>
      <c r="C3" s="129" t="s">
        <v>1</v>
      </c>
      <c r="D3" s="129" t="s">
        <v>2</v>
      </c>
      <c r="E3" s="292" t="s">
        <v>3</v>
      </c>
      <c r="F3" s="292"/>
      <c r="H3" s="80" t="s">
        <v>602</v>
      </c>
    </row>
    <row r="4" spans="1:22" ht="95.25" customHeight="1" x14ac:dyDescent="0.2">
      <c r="A4" s="309" t="s">
        <v>213</v>
      </c>
      <c r="B4" s="309"/>
      <c r="C4" s="128" t="s">
        <v>20</v>
      </c>
      <c r="D4" s="128"/>
      <c r="E4" s="232" t="s">
        <v>824</v>
      </c>
      <c r="F4" s="234"/>
      <c r="H4" s="81" t="str">
        <f>CONCATENATE("(",LEN(E4),")")</f>
        <v>(281)</v>
      </c>
      <c r="I4" s="78" t="str">
        <f>IF(( AND(C4="x",D4="x") ),"(*) Marcar solo un valor: Si o No",IF(AND(D4="x",LEN(E4)=0),"(*) Completar la celda de explicación",
CONCATENATE("(Si/No) Marcar con 'X' solo uno de los campos. (Explicación) Longitud Máxima de ",Explicacion_LongMaximo," caracteres")))</f>
        <v>(Si/No) Marcar con 'X' solo uno de los campos. (Explicación) Longitud Máxima de 1000 caracteres</v>
      </c>
      <c r="S4" s="96">
        <v>58</v>
      </c>
      <c r="V4" s="98">
        <f>IF( AND(C4="",D4=""),0,IF(AND(D4&lt;&gt;"",E4=""),0,1))</f>
        <v>1</v>
      </c>
    </row>
    <row r="5" spans="1:22" ht="32.25" customHeight="1" x14ac:dyDescent="0.2">
      <c r="A5" s="307" t="s">
        <v>214</v>
      </c>
      <c r="B5" s="307"/>
      <c r="C5" s="307"/>
      <c r="D5" s="307"/>
      <c r="E5" s="307"/>
      <c r="F5" s="307"/>
      <c r="L5" s="96"/>
    </row>
    <row r="6" spans="1:22" x14ac:dyDescent="0.2">
      <c r="B6" s="45"/>
      <c r="C6" s="292" t="s">
        <v>1</v>
      </c>
      <c r="D6" s="292"/>
      <c r="E6" s="39" t="s">
        <v>2</v>
      </c>
    </row>
    <row r="7" spans="1:22" x14ac:dyDescent="0.2">
      <c r="B7" s="103" t="s">
        <v>215</v>
      </c>
      <c r="C7" s="322"/>
      <c r="D7" s="323"/>
      <c r="E7" s="128"/>
      <c r="I7" s="62" t="str">
        <f>IF(( AND($C$7="x",$E$7="x") ),"(*) Marcar solo un valor: Si o No","")</f>
        <v/>
      </c>
      <c r="S7" s="96">
        <v>176</v>
      </c>
    </row>
    <row r="8" spans="1:22" x14ac:dyDescent="0.2">
      <c r="B8" s="103" t="s">
        <v>216</v>
      </c>
      <c r="C8" s="322"/>
      <c r="D8" s="323"/>
      <c r="E8" s="128"/>
      <c r="I8" s="62" t="str">
        <f>IF(( AND($C$8="x",$E$8="x") ),"(*) Marcar solo un valor: Si o No","")</f>
        <v/>
      </c>
      <c r="S8" s="96">
        <v>177</v>
      </c>
    </row>
    <row r="9" spans="1:22" x14ac:dyDescent="0.2">
      <c r="B9" s="103" t="s">
        <v>217</v>
      </c>
      <c r="C9" s="322"/>
      <c r="D9" s="323"/>
      <c r="E9" s="128"/>
      <c r="I9" s="62" t="str">
        <f>IF(( AND($C$9="x",$E$9="x") ),"(*) Marcar solo un valor: Si o No","")</f>
        <v/>
      </c>
      <c r="S9" s="96">
        <v>178</v>
      </c>
    </row>
    <row r="10" spans="1:22" ht="15" x14ac:dyDescent="0.25">
      <c r="A10" s="38"/>
      <c r="B10" s="4"/>
      <c r="C10" s="4"/>
      <c r="D10" s="4"/>
    </row>
    <row r="11" spans="1:22" x14ac:dyDescent="0.2">
      <c r="A11" s="259" t="s">
        <v>218</v>
      </c>
      <c r="B11" s="259"/>
      <c r="C11" s="259"/>
      <c r="D11" s="259"/>
      <c r="E11" s="259"/>
      <c r="F11" s="259"/>
    </row>
    <row r="12" spans="1:22" x14ac:dyDescent="0.2">
      <c r="A12" s="280"/>
      <c r="B12" s="281"/>
      <c r="C12" s="129" t="s">
        <v>1</v>
      </c>
      <c r="D12" s="129" t="s">
        <v>2</v>
      </c>
      <c r="E12" s="292" t="s">
        <v>3</v>
      </c>
      <c r="F12" s="292"/>
      <c r="H12" s="80" t="s">
        <v>602</v>
      </c>
    </row>
    <row r="13" spans="1:22" ht="59.25" customHeight="1" x14ac:dyDescent="0.2">
      <c r="A13" s="309" t="s">
        <v>219</v>
      </c>
      <c r="B13" s="309"/>
      <c r="C13" s="128" t="s">
        <v>20</v>
      </c>
      <c r="D13" s="128"/>
      <c r="E13" s="232" t="s">
        <v>752</v>
      </c>
      <c r="F13" s="234"/>
      <c r="H13" s="81" t="str">
        <f>CONCATENATE("(",LEN(E13),")")</f>
        <v>(141)</v>
      </c>
      <c r="I13" s="78" t="str">
        <f>IF(( AND(C13="x",D13="x") ),"(*) Marcar solo un valor: Si o No",IF(AND(D13="x",LEN(E13)=0),"(*) Completar la celda de explicación",
CONCATENATE("(Si/No) Marcar con 'X' solo uno de los campos. (Explicación) Longitud Máxima de ",Explicacion_LongMaximo," caracteres")))</f>
        <v>(Si/No) Marcar con 'X' solo uno de los campos. (Explicación) Longitud Máxima de 1000 caracteres</v>
      </c>
      <c r="S13" s="96">
        <v>59</v>
      </c>
      <c r="V13" s="98">
        <f t="shared" ref="V13:V14" si="0">IF( AND(C13="",D13=""),0,IF(AND(D13&lt;&gt;"",E13=""),0,1))</f>
        <v>1</v>
      </c>
    </row>
    <row r="14" spans="1:22" ht="95.25" customHeight="1" x14ac:dyDescent="0.2">
      <c r="A14" s="305" t="s">
        <v>220</v>
      </c>
      <c r="B14" s="317"/>
      <c r="C14" s="128" t="s">
        <v>20</v>
      </c>
      <c r="D14" s="128"/>
      <c r="E14" s="232" t="s">
        <v>712</v>
      </c>
      <c r="F14" s="234"/>
      <c r="H14" s="81" t="str">
        <f>CONCATENATE("(",LEN(E14),")")</f>
        <v>(209)</v>
      </c>
      <c r="I14" s="78"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96">
        <v>60</v>
      </c>
      <c r="V14" s="98">
        <f t="shared" si="0"/>
        <v>1</v>
      </c>
    </row>
    <row r="15" spans="1:22" ht="39.75" customHeight="1" x14ac:dyDescent="0.2">
      <c r="A15" s="307" t="s">
        <v>221</v>
      </c>
      <c r="B15" s="307"/>
      <c r="C15" s="307"/>
      <c r="D15" s="307"/>
      <c r="E15" s="307"/>
      <c r="F15" s="307"/>
    </row>
    <row r="16" spans="1:22" ht="33.75" customHeight="1" x14ac:dyDescent="0.2">
      <c r="A16" s="315" t="s">
        <v>222</v>
      </c>
      <c r="B16" s="315"/>
      <c r="C16" s="315"/>
      <c r="D16" s="314" t="s">
        <v>664</v>
      </c>
      <c r="E16" s="314"/>
      <c r="F16" s="314"/>
      <c r="S16" s="96">
        <v>179</v>
      </c>
    </row>
    <row r="17" spans="1:22" ht="34.5" customHeight="1" x14ac:dyDescent="0.2">
      <c r="A17" s="315" t="s">
        <v>223</v>
      </c>
      <c r="B17" s="315"/>
      <c r="C17" s="315"/>
      <c r="D17" s="314" t="s">
        <v>825</v>
      </c>
      <c r="E17" s="314"/>
      <c r="F17" s="314"/>
      <c r="S17" s="96">
        <v>180</v>
      </c>
    </row>
    <row r="18" spans="1:22" ht="29.25" customHeight="1" x14ac:dyDescent="0.2">
      <c r="A18" s="315" t="s">
        <v>224</v>
      </c>
      <c r="B18" s="315"/>
      <c r="C18" s="315"/>
      <c r="D18" s="314" t="s">
        <v>713</v>
      </c>
      <c r="E18" s="314"/>
      <c r="F18" s="314"/>
      <c r="S18" s="96">
        <v>181</v>
      </c>
    </row>
    <row r="19" spans="1:22" x14ac:dyDescent="0.2">
      <c r="A19" s="307"/>
      <c r="B19" s="307"/>
      <c r="C19" s="307"/>
      <c r="D19" s="307"/>
      <c r="E19" s="307"/>
      <c r="F19" s="307"/>
    </row>
    <row r="20" spans="1:22" x14ac:dyDescent="0.2">
      <c r="A20" s="259" t="s">
        <v>225</v>
      </c>
      <c r="B20" s="259"/>
      <c r="C20" s="259"/>
      <c r="D20" s="259"/>
      <c r="E20" s="259"/>
      <c r="F20" s="259"/>
    </row>
    <row r="21" spans="1:22" ht="26.25" customHeight="1" x14ac:dyDescent="0.2">
      <c r="A21" s="280"/>
      <c r="B21" s="281"/>
      <c r="C21" s="129" t="s">
        <v>1</v>
      </c>
      <c r="D21" s="129" t="s">
        <v>2</v>
      </c>
      <c r="E21" s="292" t="s">
        <v>3</v>
      </c>
      <c r="F21" s="292"/>
      <c r="H21" s="80" t="s">
        <v>602</v>
      </c>
    </row>
    <row r="22" spans="1:22" ht="58.5" customHeight="1" x14ac:dyDescent="0.2">
      <c r="A22" s="305" t="s">
        <v>226</v>
      </c>
      <c r="B22" s="317"/>
      <c r="C22" s="128"/>
      <c r="D22" s="128" t="s">
        <v>20</v>
      </c>
      <c r="E22" s="232" t="s">
        <v>826</v>
      </c>
      <c r="F22" s="234"/>
      <c r="H22" s="81" t="str">
        <f>CONCATENATE("(",LEN(E22),")")</f>
        <v>(160)</v>
      </c>
      <c r="I22" s="78" t="str">
        <f>IF(( AND(C22="x",D22="x") ),"(*) Marcar solo un valor: Si o No",IF(AND(D22="x",LEN(E22)=0),"(*) Completar la celda de explicación",
CONCATENATE("(Si/No) Marcar con 'X' solo uno de los campos. (Explicación) Longitud Máxima de ",Explicacion_LongMaximo," caracteres")))</f>
        <v>(Si/No) Marcar con 'X' solo uno de los campos. (Explicación) Longitud Máxima de 1000 caracteres</v>
      </c>
      <c r="S22" s="96">
        <v>61</v>
      </c>
      <c r="V22" s="98">
        <f t="shared" ref="V22" si="1">IF( AND(C22="",D22=""),0,IF(AND(D22&lt;&gt;"",E22=""),0,1))</f>
        <v>1</v>
      </c>
    </row>
    <row r="23" spans="1:22" ht="67.5" customHeight="1" x14ac:dyDescent="0.2">
      <c r="A23" s="305" t="s">
        <v>227</v>
      </c>
      <c r="B23" s="317"/>
      <c r="C23" s="128"/>
      <c r="D23" s="128" t="s">
        <v>20</v>
      </c>
      <c r="E23" s="232" t="s">
        <v>827</v>
      </c>
      <c r="F23" s="234"/>
      <c r="H23" s="81" t="str">
        <f>CONCATENATE("(",LEN(E23),")")</f>
        <v>(112)</v>
      </c>
      <c r="I23" s="78" t="str">
        <f>IF(( AND(C23="x",D23="x") ),"(*) Marcar solo un valor: Si o No",IF(AND(D23="x",LEN(E23)=0),"(*) Completar la celda de explicación",
CONCATENATE("(Si/No) Marcar con 'X' solo uno de los campos. (Explicación) Longitud Máxima de ",Explicacion_LongMaximo," caracteres")))</f>
        <v>(Si/No) Marcar con 'X' solo uno de los campos. (Explicación) Longitud Máxima de 1000 caracteres</v>
      </c>
      <c r="S23" s="96">
        <v>62</v>
      </c>
      <c r="V23" s="98"/>
    </row>
  </sheetData>
  <sheetProtection password="C71F" sheet="1" objects="1" scenarios="1" formatRows="0"/>
  <dataConsolidate/>
  <mergeCells count="33">
    <mergeCell ref="A19:F19"/>
    <mergeCell ref="A20:F20"/>
    <mergeCell ref="A21:B21"/>
    <mergeCell ref="D16:F16"/>
    <mergeCell ref="D17:F17"/>
    <mergeCell ref="D18:F18"/>
    <mergeCell ref="A17:C17"/>
    <mergeCell ref="A18:C18"/>
    <mergeCell ref="E13:F13"/>
    <mergeCell ref="E23:F23"/>
    <mergeCell ref="E14:F14"/>
    <mergeCell ref="A5:F5"/>
    <mergeCell ref="A14:B14"/>
    <mergeCell ref="C6:D6"/>
    <mergeCell ref="C7:D7"/>
    <mergeCell ref="C8:D8"/>
    <mergeCell ref="C9:D9"/>
    <mergeCell ref="A13:B13"/>
    <mergeCell ref="A22:B22"/>
    <mergeCell ref="A23:B23"/>
    <mergeCell ref="E21:F21"/>
    <mergeCell ref="E22:F22"/>
    <mergeCell ref="A15:F15"/>
    <mergeCell ref="A16:C16"/>
    <mergeCell ref="A1:F1"/>
    <mergeCell ref="A2:F2"/>
    <mergeCell ref="A3:B3"/>
    <mergeCell ref="A11:F11"/>
    <mergeCell ref="A12:B12"/>
    <mergeCell ref="E3:F3"/>
    <mergeCell ref="E4:F4"/>
    <mergeCell ref="E12:F12"/>
    <mergeCell ref="A4:B4"/>
  </mergeCells>
  <dataValidations count="3">
    <dataValidation type="textLength" allowBlank="1" showErrorMessage="1" error="Cantidad de caracteres NO valido." sqref="E4:F4 E13:F14 E22:F23">
      <formula1>Explicacion_LongMinimo</formula1>
      <formula2>Explicacion_LongMaximo</formula2>
    </dataValidation>
    <dataValidation type="custom" allowBlank="1" showDropDown="1" showInputMessage="1" showErrorMessage="1" error="Valor NO Válido." prompt="Ingrese &quot;X&quot;" sqref="C4:D4 E7:E9 C13:D14 C22:D23">
      <formula1>COUNTIF(Respuesta_SINO,TRIM(CELL("contenido")))=1</formula1>
    </dataValidation>
    <dataValidation type="custom" allowBlank="1" showDropDown="1" showInputMessage="1" showErrorMessage="1" error="Valor NO Valido." prompt="Ingrese &quot;X&quot;" sqref="C7:D9">
      <formula1>COUNTIF(Respuesta_SINO,TRIM(CELL("contenido")))=1</formula1>
    </dataValidation>
  </dataValidations>
  <hyperlinks>
    <hyperlink ref="I2" location="Principal!A1" display="Volver al Indic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8"/>
  </sheetPr>
  <dimension ref="A1:V11"/>
  <sheetViews>
    <sheetView topLeftCell="A6" zoomScaleNormal="100" workbookViewId="0">
      <selection activeCell="B11" sqref="B11:E11"/>
    </sheetView>
  </sheetViews>
  <sheetFormatPr baseColWidth="10" defaultRowHeight="12.75" x14ac:dyDescent="0.2"/>
  <cols>
    <col min="1" max="1" width="31.85546875" style="5" customWidth="1"/>
    <col min="2" max="2" width="13" style="5" customWidth="1"/>
    <col min="3" max="3" width="5.140625" style="5" customWidth="1"/>
    <col min="4" max="4" width="5.28515625" style="5" customWidth="1"/>
    <col min="5" max="5" width="2.7109375" style="5" customWidth="1"/>
    <col min="6" max="6" width="25.5703125" style="5" customWidth="1"/>
    <col min="7" max="7" width="1" style="5" customWidth="1"/>
    <col min="8" max="8" width="5.28515625" style="5" bestFit="1" customWidth="1"/>
    <col min="9" max="9" width="46.42578125" style="62" customWidth="1"/>
    <col min="10" max="13" width="3" style="5" customWidth="1"/>
    <col min="14" max="17" width="3.85546875" style="5" customWidth="1"/>
    <col min="18" max="18" width="6.42578125" style="5" customWidth="1"/>
    <col min="19" max="19" width="6.42578125" style="96" customWidth="1"/>
    <col min="20" max="20" width="6.42578125" style="5" customWidth="1"/>
    <col min="21" max="21" width="2.42578125" style="96" customWidth="1"/>
    <col min="22" max="22" width="2.28515625" style="96" customWidth="1"/>
    <col min="23" max="23" width="6.42578125" style="5" customWidth="1"/>
    <col min="24" max="16384" width="11.42578125" style="5"/>
  </cols>
  <sheetData>
    <row r="1" spans="1:22" ht="15" x14ac:dyDescent="0.2">
      <c r="A1" s="258" t="s">
        <v>228</v>
      </c>
      <c r="B1" s="258"/>
      <c r="C1" s="258"/>
      <c r="D1" s="258"/>
      <c r="E1" s="258"/>
      <c r="F1" s="258"/>
      <c r="I1" s="125" t="str">
        <f>'8'!A1</f>
        <v>PILAR II: Junta General de Accionistas</v>
      </c>
      <c r="U1" s="97">
        <v>2</v>
      </c>
    </row>
    <row r="2" spans="1:22" ht="15" customHeight="1" x14ac:dyDescent="0.2">
      <c r="A2" s="259" t="s">
        <v>229</v>
      </c>
      <c r="B2" s="259"/>
      <c r="C2" s="259"/>
      <c r="D2" s="259"/>
      <c r="E2" s="259"/>
      <c r="F2" s="259"/>
      <c r="I2" s="124" t="s">
        <v>558</v>
      </c>
      <c r="U2" s="97">
        <f>SUM(V:V)</f>
        <v>2</v>
      </c>
    </row>
    <row r="3" spans="1:22" x14ac:dyDescent="0.2">
      <c r="A3" s="280"/>
      <c r="B3" s="281"/>
      <c r="C3" s="129" t="s">
        <v>1</v>
      </c>
      <c r="D3" s="129" t="s">
        <v>2</v>
      </c>
      <c r="E3" s="292" t="s">
        <v>3</v>
      </c>
      <c r="F3" s="292"/>
      <c r="H3" s="80" t="s">
        <v>602</v>
      </c>
    </row>
    <row r="4" spans="1:22" ht="171" customHeight="1" x14ac:dyDescent="0.2">
      <c r="A4" s="309" t="s">
        <v>230</v>
      </c>
      <c r="B4" s="309"/>
      <c r="C4" s="128" t="s">
        <v>20</v>
      </c>
      <c r="D4" s="128"/>
      <c r="E4" s="232" t="s">
        <v>828</v>
      </c>
      <c r="F4" s="234"/>
      <c r="H4" s="81" t="str">
        <f>CONCATENATE("(",LEN(E4),")")</f>
        <v>(466)</v>
      </c>
      <c r="I4" s="78" t="str">
        <f>IF(( AND(C4="x",D4="x") ),"(*) Marcar solo un valor: Si o No",IF(AND(D4="x",LEN(E4)=0),"(*) Completar la celda de explicación",
CONCATENATE("(Si/No) Marcar con 'X' solo uno de los campos. (Explicación) Longitud Máxima de ",Explicacion_LongMaximo," caracteres")))</f>
        <v>(Si/No) Marcar con 'X' solo uno de los campos. (Explicación) Longitud Máxima de 1000 caracteres</v>
      </c>
      <c r="S4" s="96">
        <v>63</v>
      </c>
      <c r="V4" s="98">
        <f>IF( AND(C4="",D4=""),0,IF(AND(D4&lt;&gt;"",E4=""),0,1))</f>
        <v>1</v>
      </c>
    </row>
    <row r="5" spans="1:22" ht="117.75" customHeight="1" x14ac:dyDescent="0.2">
      <c r="A5" s="309" t="s">
        <v>231</v>
      </c>
      <c r="B5" s="309"/>
      <c r="C5" s="128" t="s">
        <v>20</v>
      </c>
      <c r="D5" s="128"/>
      <c r="E5" s="232" t="s">
        <v>723</v>
      </c>
      <c r="F5" s="234"/>
      <c r="H5" s="81" t="str">
        <f>CONCATENATE("(",LEN(E5),")")</f>
        <v>(376)</v>
      </c>
      <c r="I5" s="78"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6">
        <v>64</v>
      </c>
      <c r="V5" s="98">
        <f>IF( AND(C5="",D5=""),0,IF(AND(D5&lt;&gt;"",E5=""),0,1))</f>
        <v>1</v>
      </c>
    </row>
    <row r="6" spans="1:22" ht="62.25" customHeight="1" x14ac:dyDescent="0.2">
      <c r="A6" s="307" t="s">
        <v>232</v>
      </c>
      <c r="B6" s="307"/>
      <c r="C6" s="307"/>
      <c r="D6" s="307"/>
      <c r="E6" s="307"/>
      <c r="F6" s="307"/>
    </row>
    <row r="7" spans="1:22" ht="15.75" customHeight="1" x14ac:dyDescent="0.2">
      <c r="A7" s="40" t="s">
        <v>233</v>
      </c>
      <c r="B7" s="232" t="s">
        <v>829</v>
      </c>
      <c r="C7" s="233"/>
      <c r="D7" s="233"/>
      <c r="E7" s="233"/>
      <c r="F7" s="234"/>
      <c r="G7" s="45"/>
      <c r="H7" s="76"/>
      <c r="S7" s="96">
        <v>182</v>
      </c>
    </row>
    <row r="8" spans="1:22" ht="15" customHeight="1" x14ac:dyDescent="0.2">
      <c r="A8" s="333"/>
      <c r="B8" s="333"/>
      <c r="C8" s="333"/>
      <c r="D8" s="333"/>
      <c r="E8" s="333"/>
      <c r="F8" s="333"/>
    </row>
    <row r="9" spans="1:22" ht="15.75" customHeight="1" x14ac:dyDescent="0.2">
      <c r="A9" s="302" t="s">
        <v>234</v>
      </c>
      <c r="B9" s="302"/>
      <c r="C9" s="302"/>
      <c r="D9" s="302"/>
      <c r="E9" s="302"/>
      <c r="F9" s="302"/>
      <c r="G9" s="45"/>
      <c r="H9" s="76"/>
    </row>
    <row r="10" spans="1:22" ht="15.75" customHeight="1" x14ac:dyDescent="0.2">
      <c r="A10" s="40" t="s">
        <v>235</v>
      </c>
      <c r="B10" s="332" t="s">
        <v>236</v>
      </c>
      <c r="C10" s="333"/>
      <c r="D10" s="333"/>
      <c r="E10" s="334"/>
      <c r="F10" s="40" t="s">
        <v>237</v>
      </c>
    </row>
    <row r="11" spans="1:22" ht="52.5" customHeight="1" x14ac:dyDescent="0.2">
      <c r="A11" s="107" t="s">
        <v>830</v>
      </c>
      <c r="B11" s="344" t="s">
        <v>831</v>
      </c>
      <c r="C11" s="345"/>
      <c r="D11" s="345"/>
      <c r="E11" s="346"/>
      <c r="F11" s="192" t="s">
        <v>832</v>
      </c>
      <c r="S11" s="96">
        <v>183</v>
      </c>
    </row>
  </sheetData>
  <sheetProtection password="C71F" sheet="1" objects="1" scenarios="1" formatRows="0"/>
  <mergeCells count="14">
    <mergeCell ref="B11:E11"/>
    <mergeCell ref="A9:F9"/>
    <mergeCell ref="B10:E10"/>
    <mergeCell ref="A6:F6"/>
    <mergeCell ref="B7:F7"/>
    <mergeCell ref="A1:F1"/>
    <mergeCell ref="A2:F2"/>
    <mergeCell ref="A3:B3"/>
    <mergeCell ref="A8:F8"/>
    <mergeCell ref="E3:F3"/>
    <mergeCell ref="E4:F4"/>
    <mergeCell ref="E5:F5"/>
    <mergeCell ref="A4:B4"/>
    <mergeCell ref="A5:B5"/>
  </mergeCells>
  <dataValidations count="2">
    <dataValidation type="textLength" allowBlank="1" showErrorMessage="1" error="Cantidad de caracteres NO valido." sqref="E4:F5">
      <formula1>Explicacion_LongMinimo</formula1>
      <formula2>Explicacion_LongMaximo</formula2>
    </dataValidation>
    <dataValidation type="custom" allowBlank="1" showDropDown="1" showInputMessage="1" showErrorMessage="1" error="Valor NO Válido." prompt="Ingrese &quot;X&quot;" sqref="C4:D5">
      <formula1>COUNTIF(Respuesta_SINO,TRIM(CELL("contenido")))=1</formula1>
    </dataValidation>
  </dataValidations>
  <hyperlinks>
    <hyperlink ref="I2" location="Principal!A1" display="Volver al Indic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44"/>
  <sheetViews>
    <sheetView topLeftCell="A38" zoomScaleNormal="100" workbookViewId="0">
      <selection activeCell="L38" sqref="L38"/>
    </sheetView>
  </sheetViews>
  <sheetFormatPr baseColWidth="10" defaultRowHeight="15" x14ac:dyDescent="0.25"/>
  <cols>
    <col min="1" max="1" width="1.7109375" style="5" customWidth="1"/>
    <col min="2" max="2" width="16.5703125" style="5" customWidth="1"/>
    <col min="3" max="3" width="13.5703125" style="5" customWidth="1"/>
    <col min="4" max="4" width="4.5703125" style="5" customWidth="1"/>
    <col min="5" max="5" width="5.85546875" style="5" customWidth="1"/>
    <col min="6" max="6" width="6.28515625" style="5" customWidth="1"/>
    <col min="7" max="7" width="8.28515625" style="5" customWidth="1"/>
    <col min="8" max="8" width="4.5703125" style="5" customWidth="1"/>
    <col min="9" max="9" width="12.7109375" style="5" customWidth="1"/>
    <col min="10" max="10" width="11" style="5" customWidth="1"/>
    <col min="11" max="11" width="1.140625" style="5" customWidth="1"/>
    <col min="12" max="12" width="5.28515625" style="5" bestFit="1" customWidth="1"/>
    <col min="13" max="13" width="42.85546875" style="62" customWidth="1"/>
    <col min="14" max="16" width="3.7109375" style="5" customWidth="1"/>
    <col min="17" max="17" width="3.28515625" style="5" customWidth="1"/>
    <col min="18" max="18" width="4.28515625" style="4" customWidth="1"/>
    <col min="19" max="20" width="4" style="96" bestFit="1" customWidth="1"/>
    <col min="21" max="21" width="2.42578125" style="96" customWidth="1"/>
    <col min="22" max="22" width="2.7109375" style="96" customWidth="1"/>
    <col min="23" max="16384" width="11.42578125" style="5"/>
  </cols>
  <sheetData>
    <row r="1" spans="1:22" ht="26.25" customHeight="1" x14ac:dyDescent="0.25">
      <c r="A1" s="319" t="s">
        <v>238</v>
      </c>
      <c r="B1" s="320"/>
      <c r="C1" s="320"/>
      <c r="D1" s="320"/>
      <c r="E1" s="320"/>
      <c r="F1" s="320"/>
      <c r="G1" s="320"/>
      <c r="H1" s="320"/>
      <c r="I1" s="320"/>
      <c r="J1" s="320"/>
      <c r="U1" s="97">
        <v>2</v>
      </c>
    </row>
    <row r="2" spans="1:22" ht="26.25" hidden="1" customHeight="1" x14ac:dyDescent="0.25">
      <c r="A2" s="101" t="s">
        <v>884</v>
      </c>
      <c r="B2" s="101" t="s">
        <v>884</v>
      </c>
      <c r="C2" s="101" t="s">
        <v>884</v>
      </c>
      <c r="D2" s="101" t="s">
        <v>884</v>
      </c>
      <c r="E2" s="101" t="s">
        <v>884</v>
      </c>
      <c r="F2" s="101" t="s">
        <v>884</v>
      </c>
      <c r="G2" s="101" t="s">
        <v>884</v>
      </c>
      <c r="H2" s="101" t="s">
        <v>884</v>
      </c>
      <c r="I2" s="101" t="s">
        <v>884</v>
      </c>
      <c r="J2" s="101" t="s">
        <v>884</v>
      </c>
      <c r="K2" s="101" t="s">
        <v>884</v>
      </c>
      <c r="L2" s="101" t="s">
        <v>884</v>
      </c>
      <c r="M2" s="101" t="s">
        <v>884</v>
      </c>
      <c r="N2" s="101" t="s">
        <v>884</v>
      </c>
      <c r="U2" s="97"/>
    </row>
    <row r="3" spans="1:22" x14ac:dyDescent="0.25">
      <c r="A3" s="258" t="s">
        <v>50</v>
      </c>
      <c r="B3" s="258"/>
      <c r="C3" s="258"/>
      <c r="D3" s="258"/>
      <c r="E3" s="258"/>
      <c r="F3" s="258"/>
      <c r="G3" s="258"/>
      <c r="H3" s="258"/>
      <c r="I3" s="258"/>
      <c r="J3" s="258"/>
      <c r="U3" s="97">
        <f>SUM(V:V)</f>
        <v>2</v>
      </c>
    </row>
    <row r="4" spans="1:22" ht="15" customHeight="1" x14ac:dyDescent="0.25">
      <c r="A4" s="259" t="s">
        <v>51</v>
      </c>
      <c r="B4" s="259"/>
      <c r="C4" s="259"/>
      <c r="D4" s="259"/>
      <c r="E4" s="259"/>
      <c r="F4" s="259"/>
      <c r="G4" s="259"/>
      <c r="H4" s="259"/>
      <c r="I4" s="259"/>
      <c r="J4" s="259"/>
      <c r="M4" s="124" t="s">
        <v>558</v>
      </c>
    </row>
    <row r="5" spans="1:22" x14ac:dyDescent="0.25">
      <c r="A5" s="280"/>
      <c r="B5" s="280"/>
      <c r="C5" s="280"/>
      <c r="D5" s="280"/>
      <c r="E5" s="281"/>
      <c r="F5" s="129" t="s">
        <v>1</v>
      </c>
      <c r="G5" s="129" t="s">
        <v>2</v>
      </c>
      <c r="H5" s="292" t="s">
        <v>3</v>
      </c>
      <c r="I5" s="292"/>
      <c r="J5" s="292"/>
      <c r="L5" s="80" t="s">
        <v>602</v>
      </c>
    </row>
    <row r="6" spans="1:22" ht="92.25" customHeight="1" x14ac:dyDescent="0.25">
      <c r="A6" s="309" t="s">
        <v>239</v>
      </c>
      <c r="B6" s="309"/>
      <c r="C6" s="309"/>
      <c r="D6" s="309"/>
      <c r="E6" s="309"/>
      <c r="F6" s="128" t="s">
        <v>20</v>
      </c>
      <c r="G6" s="128"/>
      <c r="H6" s="232" t="s">
        <v>753</v>
      </c>
      <c r="I6" s="233"/>
      <c r="J6" s="234"/>
      <c r="L6" s="81" t="str">
        <f>CONCATENATE("(",LEN(H6),")")</f>
        <v>(95)</v>
      </c>
      <c r="M6" s="78"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6">
        <v>65</v>
      </c>
      <c r="V6" s="98">
        <f>IF( AND(F6="",G6=""),0,IF(AND(G6&lt;&gt;"",H6=""),0,1))</f>
        <v>1</v>
      </c>
    </row>
    <row r="7" spans="1:22" ht="41.25" customHeight="1" x14ac:dyDescent="0.25">
      <c r="A7" s="308" t="s">
        <v>240</v>
      </c>
      <c r="B7" s="308"/>
      <c r="C7" s="308"/>
      <c r="D7" s="308"/>
      <c r="E7" s="308"/>
      <c r="F7" s="308"/>
      <c r="G7" s="308"/>
      <c r="H7" s="308"/>
      <c r="I7" s="308"/>
      <c r="J7" s="308"/>
    </row>
    <row r="8" spans="1:22" ht="13.5" customHeight="1" x14ac:dyDescent="0.25">
      <c r="B8" s="302" t="s">
        <v>241</v>
      </c>
      <c r="C8" s="350" t="s">
        <v>242</v>
      </c>
      <c r="D8" s="351"/>
      <c r="E8" s="302" t="s">
        <v>243</v>
      </c>
      <c r="F8" s="302"/>
      <c r="G8" s="302"/>
      <c r="H8" s="302"/>
      <c r="I8" s="302" t="s">
        <v>244</v>
      </c>
      <c r="J8" s="302"/>
    </row>
    <row r="9" spans="1:22" ht="25.5" x14ac:dyDescent="0.25">
      <c r="B9" s="302"/>
      <c r="C9" s="352"/>
      <c r="D9" s="353"/>
      <c r="E9" s="302" t="s">
        <v>245</v>
      </c>
      <c r="F9" s="302"/>
      <c r="G9" s="302" t="s">
        <v>246</v>
      </c>
      <c r="H9" s="302"/>
      <c r="I9" s="212" t="s">
        <v>247</v>
      </c>
      <c r="J9" s="212" t="s">
        <v>248</v>
      </c>
    </row>
    <row r="10" spans="1:22" ht="21.75" customHeight="1" x14ac:dyDescent="0.25">
      <c r="B10" s="315" t="s">
        <v>249</v>
      </c>
      <c r="C10" s="315"/>
      <c r="D10" s="315"/>
      <c r="E10" s="315"/>
      <c r="F10" s="315"/>
      <c r="G10" s="315"/>
      <c r="H10" s="315"/>
      <c r="I10" s="315"/>
      <c r="J10" s="315"/>
      <c r="L10" s="86" t="s">
        <v>608</v>
      </c>
      <c r="M10" s="90" t="s">
        <v>609</v>
      </c>
      <c r="S10" s="96">
        <v>184</v>
      </c>
    </row>
    <row r="11" spans="1:22" ht="48.75" customHeight="1" x14ac:dyDescent="0.25">
      <c r="B11" s="214" t="s">
        <v>773</v>
      </c>
      <c r="C11" s="232" t="s">
        <v>774</v>
      </c>
      <c r="D11" s="234"/>
      <c r="E11" s="356">
        <v>43497</v>
      </c>
      <c r="F11" s="356"/>
      <c r="G11" s="356"/>
      <c r="H11" s="356"/>
      <c r="I11" s="222">
        <v>0</v>
      </c>
      <c r="J11" s="222">
        <v>0</v>
      </c>
    </row>
    <row r="12" spans="1:22" ht="115.5" customHeight="1" x14ac:dyDescent="0.25">
      <c r="B12" s="214" t="s">
        <v>754</v>
      </c>
      <c r="C12" s="232" t="s">
        <v>834</v>
      </c>
      <c r="D12" s="234"/>
      <c r="E12" s="356">
        <v>43330</v>
      </c>
      <c r="F12" s="356"/>
      <c r="G12" s="356">
        <v>43976</v>
      </c>
      <c r="H12" s="356"/>
      <c r="I12" s="222">
        <v>0</v>
      </c>
      <c r="J12" s="222">
        <v>0</v>
      </c>
    </row>
    <row r="13" spans="1:22" ht="105" customHeight="1" x14ac:dyDescent="0.25">
      <c r="B13" s="214" t="s">
        <v>775</v>
      </c>
      <c r="C13" s="232" t="s">
        <v>835</v>
      </c>
      <c r="D13" s="234"/>
      <c r="E13" s="356">
        <v>43821</v>
      </c>
      <c r="F13" s="356"/>
      <c r="G13" s="356"/>
      <c r="H13" s="356"/>
      <c r="I13" s="222">
        <v>0</v>
      </c>
      <c r="J13" s="222">
        <v>0</v>
      </c>
    </row>
    <row r="14" spans="1:22" ht="129.75" customHeight="1" x14ac:dyDescent="0.25">
      <c r="B14" s="214" t="s">
        <v>833</v>
      </c>
      <c r="C14" s="232" t="s">
        <v>836</v>
      </c>
      <c r="D14" s="234"/>
      <c r="E14" s="356">
        <v>43978</v>
      </c>
      <c r="F14" s="356"/>
      <c r="G14" s="356"/>
      <c r="H14" s="356"/>
      <c r="I14" s="222">
        <v>0</v>
      </c>
      <c r="J14" s="222">
        <v>0</v>
      </c>
    </row>
    <row r="15" spans="1:22" ht="23.25" x14ac:dyDescent="0.25">
      <c r="B15" s="293" t="s">
        <v>250</v>
      </c>
      <c r="C15" s="294"/>
      <c r="D15" s="294"/>
      <c r="E15" s="294"/>
      <c r="F15" s="294"/>
      <c r="G15" s="294"/>
      <c r="H15" s="294"/>
      <c r="I15" s="294"/>
      <c r="J15" s="295"/>
      <c r="L15" s="90" t="s">
        <v>612</v>
      </c>
      <c r="S15" s="96">
        <v>0</v>
      </c>
      <c r="T15" s="96">
        <v>185</v>
      </c>
    </row>
    <row r="16" spans="1:22" ht="84.75" customHeight="1" x14ac:dyDescent="0.25">
      <c r="B16" s="214" t="s">
        <v>755</v>
      </c>
      <c r="C16" s="232" t="s">
        <v>756</v>
      </c>
      <c r="D16" s="234"/>
      <c r="E16" s="356">
        <v>43379</v>
      </c>
      <c r="F16" s="356"/>
      <c r="G16" s="316"/>
      <c r="H16" s="316"/>
      <c r="I16" s="222">
        <v>0</v>
      </c>
      <c r="J16" s="222">
        <v>0</v>
      </c>
    </row>
    <row r="17" spans="1:20" ht="95.25" customHeight="1" x14ac:dyDescent="0.25">
      <c r="B17" s="214" t="s">
        <v>776</v>
      </c>
      <c r="C17" s="232" t="s">
        <v>837</v>
      </c>
      <c r="D17" s="234"/>
      <c r="E17" s="356">
        <v>43508</v>
      </c>
      <c r="F17" s="356"/>
      <c r="G17" s="316"/>
      <c r="H17" s="316"/>
      <c r="I17" s="222">
        <v>0</v>
      </c>
      <c r="J17" s="222">
        <v>0</v>
      </c>
    </row>
    <row r="18" spans="1:20" ht="39" customHeight="1" x14ac:dyDescent="0.25">
      <c r="B18" s="360" t="s">
        <v>553</v>
      </c>
      <c r="C18" s="360"/>
      <c r="D18" s="360"/>
      <c r="E18" s="360"/>
      <c r="F18" s="360"/>
      <c r="G18" s="360"/>
      <c r="H18" s="360"/>
      <c r="I18" s="360"/>
      <c r="J18" s="360"/>
      <c r="L18" s="91" t="s">
        <v>610</v>
      </c>
      <c r="M18" s="89" t="s">
        <v>611</v>
      </c>
      <c r="T18" s="96">
        <v>0</v>
      </c>
    </row>
    <row r="19" spans="1:20" x14ac:dyDescent="0.25">
      <c r="B19" s="360" t="s">
        <v>593</v>
      </c>
      <c r="C19" s="360"/>
      <c r="D19" s="360"/>
      <c r="E19" s="360"/>
      <c r="F19" s="360"/>
      <c r="G19" s="360"/>
      <c r="H19" s="360"/>
      <c r="I19" s="360"/>
      <c r="J19" s="360"/>
    </row>
    <row r="20" spans="1:20" x14ac:dyDescent="0.25">
      <c r="B20" s="360" t="s">
        <v>555</v>
      </c>
      <c r="C20" s="360"/>
      <c r="D20" s="360"/>
      <c r="E20" s="360"/>
      <c r="F20" s="360"/>
      <c r="G20" s="360"/>
      <c r="H20" s="360"/>
      <c r="I20" s="360"/>
      <c r="J20" s="360"/>
    </row>
    <row r="21" spans="1:20" ht="21" customHeight="1" x14ac:dyDescent="0.25">
      <c r="B21" s="360" t="s">
        <v>554</v>
      </c>
      <c r="C21" s="360"/>
      <c r="D21" s="360"/>
      <c r="E21" s="360"/>
      <c r="F21" s="360"/>
      <c r="G21" s="360"/>
      <c r="H21" s="360"/>
      <c r="I21" s="360"/>
      <c r="J21" s="360"/>
    </row>
    <row r="22" spans="1:20" x14ac:dyDescent="0.25">
      <c r="A22" s="298"/>
      <c r="B22" s="298"/>
      <c r="C22" s="298"/>
      <c r="D22" s="298"/>
      <c r="E22" s="298"/>
      <c r="F22" s="298"/>
      <c r="G22" s="298"/>
      <c r="H22" s="298"/>
      <c r="I22" s="298"/>
      <c r="J22" s="298"/>
    </row>
    <row r="23" spans="1:20" x14ac:dyDescent="0.25">
      <c r="B23" s="293" t="s">
        <v>251</v>
      </c>
      <c r="C23" s="294"/>
      <c r="D23" s="294"/>
      <c r="E23" s="294"/>
      <c r="F23" s="294"/>
      <c r="G23" s="294"/>
      <c r="H23" s="294"/>
      <c r="I23" s="295"/>
      <c r="J23" s="222">
        <v>0</v>
      </c>
      <c r="S23" s="96">
        <v>186</v>
      </c>
    </row>
    <row r="24" spans="1:20" ht="38.25" customHeight="1" x14ac:dyDescent="0.25">
      <c r="B24" s="307" t="s">
        <v>252</v>
      </c>
      <c r="C24" s="307"/>
      <c r="D24" s="307"/>
      <c r="E24" s="307"/>
      <c r="F24" s="307"/>
      <c r="G24" s="307"/>
      <c r="H24" s="307"/>
      <c r="I24" s="307"/>
      <c r="J24" s="307"/>
    </row>
    <row r="25" spans="1:20" ht="24.75" customHeight="1" x14ac:dyDescent="0.25">
      <c r="C25" s="302" t="s">
        <v>253</v>
      </c>
      <c r="D25" s="302"/>
      <c r="E25" s="302" t="s">
        <v>254</v>
      </c>
      <c r="F25" s="302"/>
      <c r="G25" s="302" t="s">
        <v>255</v>
      </c>
      <c r="H25" s="302"/>
      <c r="I25" s="25" t="s">
        <v>256</v>
      </c>
    </row>
    <row r="26" spans="1:20" x14ac:dyDescent="0.25">
      <c r="C26" s="354"/>
      <c r="D26" s="355"/>
      <c r="E26" s="314"/>
      <c r="F26" s="314"/>
      <c r="G26" s="314">
        <v>4</v>
      </c>
      <c r="H26" s="314"/>
      <c r="I26" s="214">
        <v>1</v>
      </c>
      <c r="S26" s="96">
        <v>343</v>
      </c>
    </row>
    <row r="27" spans="1:20" ht="44.25" customHeight="1" x14ac:dyDescent="0.25">
      <c r="A27" s="308" t="s">
        <v>257</v>
      </c>
      <c r="B27" s="308"/>
      <c r="C27" s="308"/>
      <c r="D27" s="308"/>
      <c r="E27" s="308"/>
      <c r="F27" s="308"/>
      <c r="G27" s="308"/>
      <c r="H27" s="308"/>
      <c r="I27" s="308"/>
      <c r="J27" s="308"/>
    </row>
    <row r="28" spans="1:20" x14ac:dyDescent="0.25">
      <c r="A28" s="298"/>
      <c r="B28" s="298"/>
      <c r="C28" s="298"/>
      <c r="D28" s="37" t="s">
        <v>193</v>
      </c>
      <c r="E28" s="128"/>
      <c r="F28" s="4"/>
      <c r="G28" s="37" t="s">
        <v>2</v>
      </c>
      <c r="H28" s="128" t="s">
        <v>20</v>
      </c>
      <c r="I28" s="331"/>
      <c r="J28" s="298"/>
      <c r="M28" s="62" t="str">
        <f>IF(( AND($E$28="x",$H$28="x") ),"(*) Marcar solo un valor: Si o No","")</f>
        <v/>
      </c>
      <c r="S28" s="96">
        <v>187</v>
      </c>
    </row>
    <row r="29" spans="1:20" ht="28.5" customHeight="1" x14ac:dyDescent="0.25">
      <c r="B29" s="321" t="s">
        <v>258</v>
      </c>
      <c r="C29" s="321"/>
      <c r="D29" s="321"/>
      <c r="E29" s="321"/>
      <c r="F29" s="321"/>
      <c r="G29" s="321"/>
      <c r="H29" s="321"/>
      <c r="I29" s="321"/>
      <c r="J29" s="321"/>
    </row>
    <row r="30" spans="1:20" ht="22.5" customHeight="1" x14ac:dyDescent="0.25">
      <c r="B30" s="232"/>
      <c r="C30" s="233"/>
      <c r="D30" s="233"/>
      <c r="E30" s="233"/>
      <c r="F30" s="233"/>
      <c r="G30" s="233"/>
      <c r="H30" s="233"/>
      <c r="I30" s="233"/>
      <c r="J30" s="234"/>
      <c r="S30" s="96">
        <v>344</v>
      </c>
    </row>
    <row r="31" spans="1:20" ht="9" customHeight="1" x14ac:dyDescent="0.25">
      <c r="B31" s="26"/>
      <c r="C31" s="26"/>
      <c r="D31" s="4"/>
      <c r="E31" s="4"/>
      <c r="F31" s="4"/>
      <c r="G31" s="4"/>
      <c r="H31" s="4"/>
    </row>
    <row r="32" spans="1:20" ht="15" customHeight="1" x14ac:dyDescent="0.25">
      <c r="A32" s="308" t="s">
        <v>259</v>
      </c>
      <c r="B32" s="308"/>
      <c r="C32" s="308"/>
      <c r="D32" s="308"/>
      <c r="E32" s="308"/>
      <c r="F32" s="308"/>
      <c r="G32" s="308"/>
      <c r="H32" s="308"/>
      <c r="I32" s="308"/>
      <c r="J32" s="308"/>
    </row>
    <row r="33" spans="1:22" x14ac:dyDescent="0.25">
      <c r="A33" s="298"/>
      <c r="B33" s="298"/>
      <c r="C33" s="298"/>
      <c r="D33" s="37" t="s">
        <v>193</v>
      </c>
      <c r="E33" s="128" t="s">
        <v>20</v>
      </c>
      <c r="F33" s="4"/>
      <c r="G33" s="37" t="s">
        <v>2</v>
      </c>
      <c r="H33" s="128"/>
      <c r="I33" s="331"/>
      <c r="J33" s="298"/>
      <c r="M33" s="62" t="str">
        <f>IF(( AND($E$33="x",$H$33="x") ),"(*) Marcar solo un valor: Si o No","")</f>
        <v/>
      </c>
      <c r="S33" s="96">
        <v>188</v>
      </c>
    </row>
    <row r="34" spans="1:22" x14ac:dyDescent="0.25">
      <c r="B34" s="38"/>
      <c r="C34" s="38"/>
      <c r="D34" s="4"/>
      <c r="E34" s="4"/>
      <c r="F34" s="4"/>
      <c r="G34" s="4"/>
      <c r="H34" s="4"/>
    </row>
    <row r="35" spans="1:22" x14ac:dyDescent="0.25">
      <c r="A35" s="259" t="s">
        <v>52</v>
      </c>
      <c r="B35" s="259"/>
      <c r="C35" s="259"/>
      <c r="D35" s="259"/>
      <c r="E35" s="259"/>
      <c r="F35" s="259"/>
      <c r="G35" s="259"/>
      <c r="H35" s="259"/>
      <c r="I35" s="259"/>
      <c r="J35" s="259"/>
    </row>
    <row r="36" spans="1:22" x14ac:dyDescent="0.25">
      <c r="F36" s="129" t="s">
        <v>1</v>
      </c>
      <c r="G36" s="129" t="s">
        <v>2</v>
      </c>
      <c r="H36" s="292" t="s">
        <v>3</v>
      </c>
      <c r="I36" s="292"/>
      <c r="J36" s="292"/>
      <c r="L36" s="80" t="s">
        <v>602</v>
      </c>
    </row>
    <row r="37" spans="1:22" ht="112.5" customHeight="1" x14ac:dyDescent="0.25">
      <c r="A37" s="309" t="s">
        <v>260</v>
      </c>
      <c r="B37" s="309"/>
      <c r="C37" s="309"/>
      <c r="D37" s="309"/>
      <c r="E37" s="309"/>
      <c r="F37" s="128" t="s">
        <v>20</v>
      </c>
      <c r="G37" s="128"/>
      <c r="H37" s="232" t="s">
        <v>838</v>
      </c>
      <c r="I37" s="233"/>
      <c r="J37" s="234"/>
      <c r="L37" s="81" t="str">
        <f>CONCATENATE("(",LEN(H37),")")</f>
        <v>(256)</v>
      </c>
      <c r="M37" s="78" t="str">
        <f>IF(( AND(F37="x",G37="x") ),"(*) Marcar solo un valor: Si o No",IF(AND(G37="x",LEN(H37)=0),"(*) Completar la celda de explicación",
CONCATENATE("(Si/No) Marcar con 'X' solo uno de los campos. (Explicación) Longitud Máxima de ",Explicacion_LongMaximo," caracteres")))</f>
        <v>(Si/No) Marcar con 'X' solo uno de los campos. (Explicación) Longitud Máxima de 1000 caracteres</v>
      </c>
      <c r="S37" s="96">
        <v>66</v>
      </c>
      <c r="V37" s="98">
        <f>IF( AND(F37="",G37=""),0,IF(AND(G37&lt;&gt;"",H37=""),0,1))</f>
        <v>1</v>
      </c>
    </row>
    <row r="38" spans="1:22" ht="28.5" customHeight="1" x14ac:dyDescent="0.25">
      <c r="A38" s="308" t="s">
        <v>261</v>
      </c>
      <c r="B38" s="308"/>
      <c r="C38" s="308"/>
      <c r="D38" s="308"/>
      <c r="E38" s="308"/>
      <c r="F38" s="308"/>
      <c r="G38" s="308"/>
      <c r="H38" s="308"/>
      <c r="I38" s="308"/>
      <c r="J38" s="308"/>
    </row>
    <row r="39" spans="1:22" ht="35.25" customHeight="1" x14ac:dyDescent="0.25">
      <c r="C39" s="302" t="s">
        <v>262</v>
      </c>
      <c r="D39" s="302"/>
      <c r="E39" s="302"/>
      <c r="F39" s="302" t="s">
        <v>263</v>
      </c>
      <c r="G39" s="302"/>
      <c r="H39" s="302"/>
      <c r="I39" s="212" t="s">
        <v>264</v>
      </c>
      <c r="L39" s="86" t="s">
        <v>608</v>
      </c>
      <c r="M39" s="90" t="s">
        <v>609</v>
      </c>
      <c r="S39" s="96">
        <v>189</v>
      </c>
    </row>
    <row r="40" spans="1:22" ht="24.75" customHeight="1" x14ac:dyDescent="0.25">
      <c r="C40" s="232"/>
      <c r="D40" s="233"/>
      <c r="E40" s="234"/>
      <c r="F40" s="339"/>
      <c r="G40" s="339"/>
      <c r="H40" s="339"/>
      <c r="I40" s="215"/>
    </row>
    <row r="41" spans="1:22" ht="24.75" customHeight="1" x14ac:dyDescent="0.25">
      <c r="C41" s="232"/>
      <c r="D41" s="233"/>
      <c r="E41" s="234"/>
      <c r="F41" s="356"/>
      <c r="G41" s="339"/>
      <c r="H41" s="339"/>
      <c r="I41" s="215"/>
    </row>
    <row r="42" spans="1:22" ht="29.25" customHeight="1" x14ac:dyDescent="0.25">
      <c r="C42" s="357" t="s">
        <v>556</v>
      </c>
      <c r="D42" s="357"/>
      <c r="E42" s="357"/>
      <c r="F42" s="357"/>
      <c r="G42" s="357"/>
      <c r="H42" s="357"/>
      <c r="I42" s="357"/>
      <c r="L42" s="91" t="s">
        <v>610</v>
      </c>
      <c r="M42" s="89" t="s">
        <v>611</v>
      </c>
      <c r="S42" s="96">
        <v>0</v>
      </c>
    </row>
    <row r="43" spans="1:22" ht="24" customHeight="1" x14ac:dyDescent="0.25">
      <c r="C43" s="358" t="s">
        <v>557</v>
      </c>
      <c r="D43" s="358"/>
      <c r="E43" s="358"/>
      <c r="F43" s="358"/>
      <c r="G43" s="358"/>
      <c r="H43" s="358"/>
      <c r="I43" s="358"/>
    </row>
    <row r="44" spans="1:22" x14ac:dyDescent="0.25">
      <c r="B44" s="38"/>
      <c r="C44" s="38"/>
      <c r="D44" s="4"/>
      <c r="E44" s="4"/>
      <c r="F44" s="4"/>
      <c r="G44" s="4"/>
      <c r="H44" s="4"/>
    </row>
  </sheetData>
  <sheetProtection algorithmName="SHA-512" hashValue="+UlQjJR5dZQ/BL/3RcnrhhiIQgemqqjjQQhrWlkFc9nK+v0H0JjUyPGAmfNJEOKkjIq1UbKqYyoURJjTQMETeg==" saltValue="dOLGLVQTFXpbv0cpnNqYdA==" spinCount="100000" sheet="1" objects="1" scenarios="1" formatCells="0" formatRows="0" insertRows="0"/>
  <mergeCells count="68">
    <mergeCell ref="A6:E6"/>
    <mergeCell ref="H6:J6"/>
    <mergeCell ref="A1:J1"/>
    <mergeCell ref="A3:J3"/>
    <mergeCell ref="A4:J4"/>
    <mergeCell ref="A5:E5"/>
    <mergeCell ref="H5:J5"/>
    <mergeCell ref="A7:J7"/>
    <mergeCell ref="B8:B9"/>
    <mergeCell ref="C8:D9"/>
    <mergeCell ref="E8:H8"/>
    <mergeCell ref="I8:J8"/>
    <mergeCell ref="E9:F9"/>
    <mergeCell ref="G9:H9"/>
    <mergeCell ref="B10:J10"/>
    <mergeCell ref="C11:D11"/>
    <mergeCell ref="E11:F11"/>
    <mergeCell ref="G11:H11"/>
    <mergeCell ref="C12:D12"/>
    <mergeCell ref="E12:F12"/>
    <mergeCell ref="G12:H12"/>
    <mergeCell ref="C13:D13"/>
    <mergeCell ref="E13:F13"/>
    <mergeCell ref="G13:H13"/>
    <mergeCell ref="C14:D14"/>
    <mergeCell ref="E14:F14"/>
    <mergeCell ref="G14:H14"/>
    <mergeCell ref="B23:I23"/>
    <mergeCell ref="B15:J15"/>
    <mergeCell ref="C16:D16"/>
    <mergeCell ref="E16:F16"/>
    <mergeCell ref="G16:H16"/>
    <mergeCell ref="C17:D17"/>
    <mergeCell ref="E17:F17"/>
    <mergeCell ref="G17:H17"/>
    <mergeCell ref="B18:J18"/>
    <mergeCell ref="B19:J19"/>
    <mergeCell ref="B20:J20"/>
    <mergeCell ref="B21:J21"/>
    <mergeCell ref="A22:J22"/>
    <mergeCell ref="A32:J32"/>
    <mergeCell ref="B24:J24"/>
    <mergeCell ref="C25:D25"/>
    <mergeCell ref="E25:F25"/>
    <mergeCell ref="G25:H25"/>
    <mergeCell ref="C26:D26"/>
    <mergeCell ref="E26:F26"/>
    <mergeCell ref="G26:H26"/>
    <mergeCell ref="A27:J27"/>
    <mergeCell ref="A28:C28"/>
    <mergeCell ref="I28:J28"/>
    <mergeCell ref="B29:J29"/>
    <mergeCell ref="B30:J30"/>
    <mergeCell ref="A33:C33"/>
    <mergeCell ref="I33:J33"/>
    <mergeCell ref="A35:J35"/>
    <mergeCell ref="H36:J36"/>
    <mergeCell ref="A37:E37"/>
    <mergeCell ref="H37:J37"/>
    <mergeCell ref="C42:I42"/>
    <mergeCell ref="C43:I43"/>
    <mergeCell ref="A38:J38"/>
    <mergeCell ref="C39:E39"/>
    <mergeCell ref="F39:H39"/>
    <mergeCell ref="C40:E40"/>
    <mergeCell ref="F40:H40"/>
    <mergeCell ref="C41:E41"/>
    <mergeCell ref="F41:H41"/>
  </mergeCells>
  <dataValidations count="7">
    <dataValidation type="date" operator="greaterThanOrEqual" allowBlank="1" showInputMessage="1" showErrorMessage="1" error="Fecha No Valida" prompt="(dd/mm/yyyy)" sqref="G11:H14 G16:H17">
      <formula1>E11</formula1>
    </dataValidation>
    <dataValidation type="date" operator="lessThanOrEqual" allowBlank="1" showInputMessage="1" showErrorMessage="1" error="Fecha No Valida" prompt="(dd/mm/yyyy)" sqref="E11:F14 E16:F17">
      <formula1>G11</formula1>
    </dataValidation>
    <dataValidation type="whole" allowBlank="1" showInputMessage="1" showErrorMessage="1" error="Valor NO Válido" prompt="Ingrese Número" sqref="C26:I26">
      <formula1>Entero_Minimo</formula1>
      <formula2>Entero_Maximo</formula2>
    </dataValidation>
    <dataValidation type="decimal" allowBlank="1" showInputMessage="1" showErrorMessage="1" error="Valor NO Válido" prompt="Ingrese Número" sqref="I11:J14 I16:J17 J23">
      <formula1>Decimal2_Minimo</formula1>
      <formula2>Decimal2_Maximo</formula2>
    </dataValidation>
    <dataValidation type="custom" allowBlank="1" showDropDown="1" showInputMessage="1" showErrorMessage="1" error="Valor NO Válido." prompt="Ingrese &quot;X&quot;" sqref="F6:G6 E28 H28 E33 H33 F37:G37">
      <formula1>COUNTIF(Respuesta_SINO,TRIM(CELL("contents")))=1</formula1>
    </dataValidation>
    <dataValidation type="date" allowBlank="1" showInputMessage="1" showErrorMessage="1" error="Fecha No Valida" sqref="F40:I41">
      <formula1>Fecha_Minimo</formula1>
      <formula2>Fecha_Maximo</formula2>
    </dataValidation>
    <dataValidation type="textLength" allowBlank="1" showErrorMessage="1" error="Cantidad de caracteres NO valido." sqref="H37:J37 H6:J6">
      <formula1>Explicacion_LongMinimo</formula1>
      <formula2>Explicacion_LongMaximo</formula2>
    </dataValidation>
  </dataValidations>
  <hyperlinks>
    <hyperlink ref="M4" location="Principal!A1" display="Volver al Indice"/>
  </hyperlinks>
  <pageMargins left="0.7" right="0.7" top="0.75" bottom="0.75" header="0.3" footer="0.3"/>
  <pageSetup paperSize="9" orientation="portrait" r:id="rId1"/>
  <rowBreaks count="1" manualBreakCount="1">
    <brk id="34"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19"/>
  <sheetViews>
    <sheetView topLeftCell="A15" zoomScaleNormal="100" workbookViewId="0">
      <selection activeCell="L17" sqref="L17"/>
    </sheetView>
  </sheetViews>
  <sheetFormatPr baseColWidth="10" defaultRowHeight="12.75" x14ac:dyDescent="0.2"/>
  <cols>
    <col min="1" max="1" width="3.85546875" style="5" customWidth="1"/>
    <col min="2" max="2" width="26" style="5" customWidth="1"/>
    <col min="3" max="3" width="3.85546875" style="5" customWidth="1"/>
    <col min="4" max="4" width="5.42578125" style="5" customWidth="1"/>
    <col min="5" max="6" width="5" style="5" customWidth="1"/>
    <col min="7" max="7" width="4.85546875" style="5" customWidth="1"/>
    <col min="8" max="8" width="4.7109375" style="5" customWidth="1"/>
    <col min="9" max="9" width="24.28515625" style="5" customWidth="1"/>
    <col min="10" max="10" width="1.140625" style="5" customWidth="1"/>
    <col min="11" max="11" width="5.28515625" style="5" bestFit="1" customWidth="1"/>
    <col min="12" max="12" width="46.140625" style="62" customWidth="1"/>
    <col min="13" max="16" width="4.42578125" style="5" customWidth="1"/>
    <col min="17" max="18" width="5.7109375" style="5" customWidth="1"/>
    <col min="19" max="19" width="5.7109375" style="96" customWidth="1"/>
    <col min="20" max="20" width="6" style="96" customWidth="1"/>
    <col min="21" max="21" width="3.28515625" style="96" customWidth="1"/>
    <col min="22" max="22" width="3" style="96" customWidth="1"/>
    <col min="23" max="16384" width="11.42578125" style="5"/>
  </cols>
  <sheetData>
    <row r="1" spans="1:22" ht="15" x14ac:dyDescent="0.2">
      <c r="A1" s="258" t="s">
        <v>53</v>
      </c>
      <c r="B1" s="258"/>
      <c r="C1" s="258"/>
      <c r="D1" s="258"/>
      <c r="E1" s="258"/>
      <c r="F1" s="258"/>
      <c r="G1" s="258"/>
      <c r="H1" s="258"/>
      <c r="I1" s="258"/>
      <c r="L1" s="125" t="str">
        <f>'[1]15'!A1</f>
        <v xml:space="preserve">PILAR III: EL DIRECTORIO Y LA ALTA GERENCIA </v>
      </c>
      <c r="U1" s="97">
        <v>4</v>
      </c>
    </row>
    <row r="2" spans="1:22" hidden="1" x14ac:dyDescent="0.2">
      <c r="A2" s="101" t="s">
        <v>884</v>
      </c>
      <c r="B2" s="101" t="s">
        <v>884</v>
      </c>
      <c r="C2" s="101" t="s">
        <v>884</v>
      </c>
      <c r="D2" s="101" t="s">
        <v>884</v>
      </c>
      <c r="E2" s="101" t="s">
        <v>884</v>
      </c>
      <c r="F2" s="101" t="s">
        <v>884</v>
      </c>
      <c r="G2" s="101" t="s">
        <v>884</v>
      </c>
      <c r="H2" s="101" t="s">
        <v>884</v>
      </c>
      <c r="I2" s="101" t="s">
        <v>884</v>
      </c>
      <c r="J2" s="101" t="s">
        <v>884</v>
      </c>
      <c r="K2" s="101" t="s">
        <v>884</v>
      </c>
      <c r="L2" s="101" t="s">
        <v>884</v>
      </c>
      <c r="M2" s="101" t="s">
        <v>884</v>
      </c>
      <c r="N2" s="101" t="s">
        <v>884</v>
      </c>
      <c r="U2" s="97"/>
    </row>
    <row r="3" spans="1:22" ht="15" customHeight="1" x14ac:dyDescent="0.2">
      <c r="A3" s="259" t="s">
        <v>54</v>
      </c>
      <c r="B3" s="259"/>
      <c r="C3" s="259"/>
      <c r="D3" s="259"/>
      <c r="E3" s="259"/>
      <c r="F3" s="259"/>
      <c r="G3" s="259"/>
      <c r="H3" s="259"/>
      <c r="I3" s="259"/>
      <c r="L3" s="124" t="s">
        <v>558</v>
      </c>
      <c r="U3" s="97">
        <f>SUM(V:V)</f>
        <v>4</v>
      </c>
    </row>
    <row r="4" spans="1:22" x14ac:dyDescent="0.2">
      <c r="A4" s="280"/>
      <c r="B4" s="280"/>
      <c r="C4" s="280"/>
      <c r="D4" s="280"/>
      <c r="E4" s="281"/>
      <c r="F4" s="129" t="s">
        <v>1</v>
      </c>
      <c r="G4" s="129" t="s">
        <v>2</v>
      </c>
      <c r="H4" s="303" t="s">
        <v>3</v>
      </c>
      <c r="I4" s="304"/>
      <c r="K4" s="80" t="s">
        <v>602</v>
      </c>
    </row>
    <row r="5" spans="1:22" ht="71.25" customHeight="1" x14ac:dyDescent="0.2">
      <c r="A5" s="309" t="s">
        <v>559</v>
      </c>
      <c r="B5" s="309"/>
      <c r="C5" s="309"/>
      <c r="D5" s="309"/>
      <c r="E5" s="309"/>
      <c r="F5" s="128" t="s">
        <v>20</v>
      </c>
      <c r="G5" s="128"/>
      <c r="H5" s="273" t="s">
        <v>757</v>
      </c>
      <c r="I5" s="274"/>
      <c r="K5" s="81" t="str">
        <f>CONCATENATE("(",LEN(H5),")")</f>
        <v>(216)</v>
      </c>
      <c r="L5" s="78"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6">
        <v>68</v>
      </c>
      <c r="V5" s="98">
        <f>IF( AND(F5="",G5=""),0,IF(AND(G5&lt;&gt;"",H5=""),0,1))</f>
        <v>1</v>
      </c>
    </row>
    <row r="6" spans="1:22" ht="96" customHeight="1" x14ac:dyDescent="0.2">
      <c r="A6" s="309" t="s">
        <v>265</v>
      </c>
      <c r="B6" s="309"/>
      <c r="C6" s="309"/>
      <c r="D6" s="309"/>
      <c r="E6" s="309"/>
      <c r="F6" s="128" t="s">
        <v>20</v>
      </c>
      <c r="G6" s="128"/>
      <c r="H6" s="273" t="s">
        <v>758</v>
      </c>
      <c r="I6" s="274"/>
      <c r="K6" s="81" t="str">
        <f t="shared" ref="K6:K8" si="0">CONCATENATE("(",LEN(H6),")")</f>
        <v>(293)</v>
      </c>
      <c r="L6" s="78"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6">
        <v>69</v>
      </c>
      <c r="V6" s="98">
        <f t="shared" ref="V6:V8" si="1">IF( AND(F6="",G6=""),0,IF(AND(G6&lt;&gt;"",H6=""),0,1))</f>
        <v>1</v>
      </c>
    </row>
    <row r="7" spans="1:22" ht="102" customHeight="1" x14ac:dyDescent="0.2">
      <c r="A7" s="309" t="s">
        <v>266</v>
      </c>
      <c r="B7" s="309"/>
      <c r="C7" s="309"/>
      <c r="D7" s="309"/>
      <c r="E7" s="309"/>
      <c r="F7" s="128" t="s">
        <v>20</v>
      </c>
      <c r="G7" s="128"/>
      <c r="H7" s="232" t="s">
        <v>759</v>
      </c>
      <c r="I7" s="234"/>
      <c r="K7" s="81" t="str">
        <f t="shared" si="0"/>
        <v>(311)</v>
      </c>
      <c r="L7" s="78"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6">
        <v>70</v>
      </c>
      <c r="V7" s="98">
        <f t="shared" si="1"/>
        <v>1</v>
      </c>
    </row>
    <row r="8" spans="1:22" ht="105" customHeight="1" x14ac:dyDescent="0.2">
      <c r="A8" s="309" t="s">
        <v>267</v>
      </c>
      <c r="B8" s="309"/>
      <c r="C8" s="309"/>
      <c r="D8" s="309"/>
      <c r="E8" s="309"/>
      <c r="F8" s="128" t="s">
        <v>20</v>
      </c>
      <c r="G8" s="128"/>
      <c r="H8" s="232" t="s">
        <v>731</v>
      </c>
      <c r="I8" s="234"/>
      <c r="K8" s="81" t="str">
        <f t="shared" si="0"/>
        <v>(305)</v>
      </c>
      <c r="L8" s="78"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96">
        <v>71</v>
      </c>
      <c r="V8" s="98">
        <f t="shared" si="1"/>
        <v>1</v>
      </c>
    </row>
    <row r="9" spans="1:22" ht="31.5" customHeight="1" x14ac:dyDescent="0.2">
      <c r="A9" s="321" t="s">
        <v>268</v>
      </c>
      <c r="B9" s="321"/>
      <c r="C9" s="321"/>
      <c r="D9" s="321"/>
      <c r="E9" s="321"/>
      <c r="F9" s="321"/>
      <c r="G9" s="321"/>
      <c r="H9" s="321"/>
      <c r="I9" s="321"/>
    </row>
    <row r="10" spans="1:22" ht="48.75" customHeight="1" x14ac:dyDescent="0.2">
      <c r="A10" s="36"/>
      <c r="B10" s="232" t="s">
        <v>839</v>
      </c>
      <c r="C10" s="359"/>
      <c r="D10" s="359"/>
      <c r="E10" s="359"/>
      <c r="F10" s="359"/>
      <c r="G10" s="359"/>
      <c r="H10" s="359"/>
      <c r="I10" s="355"/>
      <c r="S10" s="96">
        <v>193</v>
      </c>
    </row>
    <row r="11" spans="1:22" ht="9.75" customHeight="1" x14ac:dyDescent="0.2">
      <c r="A11" s="321"/>
      <c r="B11" s="321"/>
      <c r="C11" s="321"/>
      <c r="D11" s="321"/>
      <c r="E11" s="321"/>
      <c r="F11" s="321"/>
      <c r="G11" s="321"/>
      <c r="H11" s="321"/>
      <c r="I11" s="321"/>
    </row>
    <row r="12" spans="1:22" ht="15.75" customHeight="1" x14ac:dyDescent="0.2">
      <c r="A12" s="321" t="s">
        <v>560</v>
      </c>
      <c r="B12" s="321"/>
      <c r="C12" s="321"/>
      <c r="D12" s="321"/>
      <c r="E12" s="321"/>
      <c r="F12" s="321"/>
      <c r="G12" s="321"/>
      <c r="H12" s="321"/>
      <c r="I12" s="321"/>
    </row>
    <row r="13" spans="1:22" ht="15" x14ac:dyDescent="0.25">
      <c r="B13" s="46" t="s">
        <v>193</v>
      </c>
      <c r="D13" s="128" t="s">
        <v>20</v>
      </c>
      <c r="F13" s="46" t="s">
        <v>2</v>
      </c>
      <c r="H13" s="128"/>
      <c r="I13" s="4"/>
      <c r="L13" s="62" t="str">
        <f>IF(( AND($D$13="x",$H$13="x") ),"(*) Marcar solo un valor: Si o No","")</f>
        <v/>
      </c>
      <c r="S13" s="96">
        <v>194</v>
      </c>
    </row>
    <row r="14" spans="1:22" ht="40.5" customHeight="1" x14ac:dyDescent="0.2">
      <c r="B14" s="308" t="s">
        <v>269</v>
      </c>
      <c r="C14" s="308"/>
      <c r="D14" s="308"/>
      <c r="E14" s="308"/>
      <c r="F14" s="308"/>
      <c r="G14" s="308"/>
      <c r="H14" s="308"/>
      <c r="I14" s="308"/>
    </row>
    <row r="15" spans="1:22" ht="31.5" customHeight="1" x14ac:dyDescent="0.2">
      <c r="B15" s="324" t="s">
        <v>270</v>
      </c>
      <c r="C15" s="324"/>
      <c r="D15" s="324"/>
      <c r="E15" s="324"/>
      <c r="F15" s="324" t="s">
        <v>271</v>
      </c>
      <c r="G15" s="324"/>
      <c r="H15" s="324"/>
      <c r="I15" s="324"/>
      <c r="K15" s="86" t="s">
        <v>608</v>
      </c>
      <c r="L15" s="90" t="s">
        <v>609</v>
      </c>
      <c r="S15" s="96">
        <v>345</v>
      </c>
    </row>
    <row r="16" spans="1:22" ht="72.75" customHeight="1" x14ac:dyDescent="0.2">
      <c r="B16" s="339" t="s">
        <v>895</v>
      </c>
      <c r="C16" s="339"/>
      <c r="D16" s="339"/>
      <c r="E16" s="339"/>
      <c r="F16" s="339" t="s">
        <v>889</v>
      </c>
      <c r="G16" s="339"/>
      <c r="H16" s="339"/>
      <c r="I16" s="339"/>
    </row>
    <row r="17" spans="2:19" ht="72.75" customHeight="1" x14ac:dyDescent="0.2">
      <c r="B17" s="339" t="s">
        <v>895</v>
      </c>
      <c r="C17" s="339"/>
      <c r="D17" s="339"/>
      <c r="E17" s="339"/>
      <c r="F17" s="339" t="s">
        <v>410</v>
      </c>
      <c r="G17" s="339"/>
      <c r="H17" s="339"/>
      <c r="I17" s="339"/>
    </row>
    <row r="18" spans="2:19" ht="15.75" customHeight="1" x14ac:dyDescent="0.2">
      <c r="B18" s="361"/>
      <c r="C18" s="361"/>
      <c r="D18" s="361"/>
      <c r="E18" s="361"/>
      <c r="F18" s="361"/>
      <c r="G18" s="361"/>
      <c r="H18" s="361"/>
      <c r="I18" s="361"/>
    </row>
    <row r="19" spans="2:19" ht="22.5" x14ac:dyDescent="0.2">
      <c r="K19" s="91" t="s">
        <v>610</v>
      </c>
      <c r="L19" s="89" t="s">
        <v>611</v>
      </c>
      <c r="S19" s="96">
        <v>0</v>
      </c>
    </row>
  </sheetData>
  <sheetProtection password="C71F" sheet="1" objects="1" scenarios="1" formatCells="0" formatRows="0" insertRows="0"/>
  <mergeCells count="25">
    <mergeCell ref="A1:I1"/>
    <mergeCell ref="A3:I3"/>
    <mergeCell ref="A4:E4"/>
    <mergeCell ref="H4:I4"/>
    <mergeCell ref="A5:E5"/>
    <mergeCell ref="H5:I5"/>
    <mergeCell ref="B15:E15"/>
    <mergeCell ref="F15:I15"/>
    <mergeCell ref="A6:E6"/>
    <mergeCell ref="H6:I6"/>
    <mergeCell ref="A7:E7"/>
    <mergeCell ref="H7:I7"/>
    <mergeCell ref="A8:E8"/>
    <mergeCell ref="H8:I8"/>
    <mergeCell ref="A9:I9"/>
    <mergeCell ref="B10:I10"/>
    <mergeCell ref="A11:I11"/>
    <mergeCell ref="A12:I12"/>
    <mergeCell ref="B14:I14"/>
    <mergeCell ref="B16:E16"/>
    <mergeCell ref="F16:I16"/>
    <mergeCell ref="B17:E17"/>
    <mergeCell ref="F17:I17"/>
    <mergeCell ref="B18:E18"/>
    <mergeCell ref="F18:I18"/>
  </mergeCells>
  <dataValidations count="2">
    <dataValidation type="custom" allowBlank="1" showDropDown="1" showInputMessage="1" showErrorMessage="1" error="Valor NO Válido." prompt="Ingrese &quot;X&quot;" sqref="F5:G8 D13 H13">
      <formula1>COUNTIF(Respuesta_SINO,TRIM(CELL("contents")))=1</formula1>
    </dataValidation>
    <dataValidation type="textLength" allowBlank="1" showErrorMessage="1" error="Cantidad de caracteres NO valido." sqref="H5:I8">
      <formula1>Explicacion_LongMinimo</formula1>
      <formula2>Explicacion_LongMaximo</formula2>
    </dataValidation>
  </dataValidations>
  <hyperlinks>
    <hyperlink ref="L3" location="Principal!A1" display="Volver al Indic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8"/>
  </sheetPr>
  <dimension ref="A1:V20"/>
  <sheetViews>
    <sheetView topLeftCell="A15" zoomScaleNormal="100" workbookViewId="0">
      <selection activeCell="A19" sqref="A19:E19"/>
    </sheetView>
  </sheetViews>
  <sheetFormatPr baseColWidth="10" defaultRowHeight="12.75" x14ac:dyDescent="0.2"/>
  <cols>
    <col min="1" max="1" width="4.28515625" style="5" customWidth="1"/>
    <col min="2" max="2" width="19.85546875" style="5" customWidth="1"/>
    <col min="3" max="3" width="5.5703125" style="5" customWidth="1"/>
    <col min="4" max="4" width="5" style="5" customWidth="1"/>
    <col min="5" max="5" width="7.42578125" style="5" customWidth="1"/>
    <col min="6" max="6" width="5" style="5" customWidth="1"/>
    <col min="7" max="7" width="5.28515625" style="5" customWidth="1"/>
    <col min="8" max="8" width="6.42578125" style="5" customWidth="1"/>
    <col min="9" max="9" width="5.140625" style="5" customWidth="1"/>
    <col min="10" max="10" width="11.28515625" style="5" customWidth="1"/>
    <col min="11" max="11" width="10.28515625" style="5" customWidth="1"/>
    <col min="12" max="12" width="1.42578125" style="5" customWidth="1"/>
    <col min="13" max="13" width="5.28515625" style="5" customWidth="1"/>
    <col min="14" max="14" width="44.85546875" style="62" customWidth="1"/>
    <col min="15" max="18" width="4.5703125" style="5" customWidth="1"/>
    <col min="19" max="21" width="4.140625" style="96" customWidth="1"/>
    <col min="22" max="22" width="3" style="96" customWidth="1"/>
    <col min="23" max="16384" width="11.42578125" style="5"/>
  </cols>
  <sheetData>
    <row r="1" spans="1:22" ht="15" x14ac:dyDescent="0.25">
      <c r="A1" s="258" t="s">
        <v>55</v>
      </c>
      <c r="B1" s="258"/>
      <c r="C1" s="258"/>
      <c r="D1" s="258"/>
      <c r="E1" s="258"/>
      <c r="F1" s="258"/>
      <c r="G1" s="258"/>
      <c r="H1" s="258"/>
      <c r="I1" s="258"/>
      <c r="J1" s="258"/>
      <c r="K1" s="258"/>
      <c r="L1" s="4"/>
      <c r="M1" s="4"/>
      <c r="N1" s="125" t="e">
        <f>#REF!</f>
        <v>#REF!</v>
      </c>
      <c r="U1" s="97">
        <v>3</v>
      </c>
    </row>
    <row r="2" spans="1:22" ht="15" x14ac:dyDescent="0.25">
      <c r="A2" s="259" t="s">
        <v>56</v>
      </c>
      <c r="B2" s="259"/>
      <c r="C2" s="259"/>
      <c r="D2" s="259"/>
      <c r="E2" s="259"/>
      <c r="F2" s="259"/>
      <c r="G2" s="259"/>
      <c r="H2" s="259"/>
      <c r="I2" s="259"/>
      <c r="J2" s="259"/>
      <c r="K2" s="259"/>
      <c r="L2" s="4"/>
      <c r="M2" s="4"/>
      <c r="N2" s="124" t="s">
        <v>558</v>
      </c>
      <c r="U2" s="97">
        <f>SUM(V:V)</f>
        <v>3</v>
      </c>
    </row>
    <row r="3" spans="1:22" ht="15" x14ac:dyDescent="0.25">
      <c r="A3" s="280"/>
      <c r="B3" s="280"/>
      <c r="C3" s="280"/>
      <c r="D3" s="280"/>
      <c r="E3" s="281"/>
      <c r="F3" s="129" t="s">
        <v>1</v>
      </c>
      <c r="G3" s="129" t="s">
        <v>2</v>
      </c>
      <c r="H3" s="303" t="s">
        <v>3</v>
      </c>
      <c r="I3" s="335"/>
      <c r="J3" s="335"/>
      <c r="K3" s="304"/>
      <c r="L3" s="4"/>
      <c r="M3" s="80" t="s">
        <v>602</v>
      </c>
    </row>
    <row r="4" spans="1:22" ht="51" customHeight="1" x14ac:dyDescent="0.25">
      <c r="A4" s="305" t="s">
        <v>561</v>
      </c>
      <c r="B4" s="306"/>
      <c r="C4" s="306"/>
      <c r="D4" s="306"/>
      <c r="E4" s="317"/>
      <c r="F4" s="128" t="s">
        <v>20</v>
      </c>
      <c r="G4" s="128"/>
      <c r="H4" s="232" t="s">
        <v>715</v>
      </c>
      <c r="I4" s="233"/>
      <c r="J4" s="233"/>
      <c r="K4" s="234"/>
      <c r="L4" s="4"/>
      <c r="M4" s="81" t="str">
        <f>CONCATENATE("(",LEN(H4),")")</f>
        <v>(168)</v>
      </c>
      <c r="N4" s="78" t="str">
        <f>IF(( AND(F4="x",G4="x") ),"(*) Marcar solo un valor: Si o No",IF(AND(G4="x",LEN(H4)=0),"(*) Completar la celda de explicación",
CONCATENATE("(Si/No) Marcar con 'X' solo uno de los campos. (Explicación) Longitud Máxima de ",Explicacion_LongMaximo," caracteres")))</f>
        <v>(Si/No) Marcar con 'X' solo uno de los campos. (Explicación) Longitud Máxima de 1000 caracteres</v>
      </c>
      <c r="S4" s="96">
        <v>72</v>
      </c>
      <c r="V4" s="98">
        <f>IF( AND(F4="",G4=""),0,IF(AND(G4&lt;&gt;"",H4=""),0,1))</f>
        <v>1</v>
      </c>
    </row>
    <row r="5" spans="1:22" ht="72" customHeight="1" x14ac:dyDescent="0.25">
      <c r="A5" s="305" t="s">
        <v>272</v>
      </c>
      <c r="B5" s="306"/>
      <c r="C5" s="306"/>
      <c r="D5" s="306"/>
      <c r="E5" s="317"/>
      <c r="F5" s="128" t="s">
        <v>20</v>
      </c>
      <c r="G5" s="128"/>
      <c r="H5" s="232" t="s">
        <v>760</v>
      </c>
      <c r="I5" s="233"/>
      <c r="J5" s="233"/>
      <c r="K5" s="234"/>
      <c r="L5" s="4"/>
      <c r="M5" s="81" t="str">
        <f t="shared" ref="M5:M6" si="0">CONCATENATE("(",LEN(H5),")")</f>
        <v>(230)</v>
      </c>
      <c r="N5" s="78"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6">
        <v>73</v>
      </c>
      <c r="V5" s="98">
        <f t="shared" ref="V5:V6" si="1">IF( AND(F5="",G5=""),0,IF(AND(G5&lt;&gt;"",H5=""),0,1))</f>
        <v>1</v>
      </c>
    </row>
    <row r="6" spans="1:22" ht="309.75" customHeight="1" x14ac:dyDescent="0.25">
      <c r="A6" s="305" t="s">
        <v>273</v>
      </c>
      <c r="B6" s="306"/>
      <c r="C6" s="306"/>
      <c r="D6" s="306"/>
      <c r="E6" s="317"/>
      <c r="F6" s="128" t="s">
        <v>20</v>
      </c>
      <c r="G6" s="128"/>
      <c r="H6" s="232" t="s">
        <v>840</v>
      </c>
      <c r="I6" s="233"/>
      <c r="J6" s="233"/>
      <c r="K6" s="234"/>
      <c r="L6" s="4"/>
      <c r="M6" s="81" t="str">
        <f t="shared" si="0"/>
        <v>(919)</v>
      </c>
      <c r="N6" s="78"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6">
        <v>74</v>
      </c>
      <c r="V6" s="98">
        <f t="shared" si="1"/>
        <v>1</v>
      </c>
    </row>
    <row r="7" spans="1:22" ht="50.25" customHeight="1" x14ac:dyDescent="0.25">
      <c r="A7" s="307" t="s">
        <v>274</v>
      </c>
      <c r="B7" s="307"/>
      <c r="C7" s="307"/>
      <c r="D7" s="307"/>
      <c r="E7" s="307"/>
      <c r="F7" s="307"/>
      <c r="G7" s="307"/>
      <c r="H7" s="307"/>
      <c r="I7" s="307"/>
      <c r="J7" s="307"/>
      <c r="K7" s="307"/>
      <c r="L7" s="4"/>
      <c r="M7" s="4"/>
    </row>
    <row r="8" spans="1:22" ht="15" x14ac:dyDescent="0.25">
      <c r="B8" s="46" t="s">
        <v>193</v>
      </c>
      <c r="C8" s="37"/>
      <c r="D8" s="128"/>
      <c r="E8" s="37"/>
      <c r="F8" s="46" t="s">
        <v>2</v>
      </c>
      <c r="H8" s="128" t="s">
        <v>20</v>
      </c>
      <c r="I8" s="32"/>
      <c r="J8" s="32"/>
      <c r="K8" s="4"/>
      <c r="L8" s="4"/>
      <c r="M8" s="4"/>
      <c r="N8" s="62" t="str">
        <f>IF(( AND($D$8="x",$H$8="x") ),"(*) Marcar solo un valor: Si o No","")</f>
        <v/>
      </c>
      <c r="S8" s="96">
        <v>195</v>
      </c>
    </row>
    <row r="9" spans="1:22" ht="44.25" customHeight="1" x14ac:dyDescent="0.25">
      <c r="B9" s="311" t="s">
        <v>275</v>
      </c>
      <c r="C9" s="311"/>
      <c r="D9" s="311"/>
      <c r="E9" s="311"/>
      <c r="F9" s="311"/>
      <c r="G9" s="311"/>
      <c r="H9" s="311"/>
      <c r="I9" s="311"/>
      <c r="J9" s="311"/>
      <c r="K9" s="311"/>
      <c r="L9" s="4"/>
      <c r="M9" s="4"/>
    </row>
    <row r="10" spans="1:22" ht="15" x14ac:dyDescent="0.25">
      <c r="B10" s="46" t="s">
        <v>193</v>
      </c>
      <c r="C10" s="37"/>
      <c r="D10" s="128"/>
      <c r="E10" s="37"/>
      <c r="F10" s="46" t="s">
        <v>2</v>
      </c>
      <c r="H10" s="128" t="s">
        <v>20</v>
      </c>
      <c r="I10" s="50"/>
      <c r="J10" s="50"/>
      <c r="K10" s="4"/>
      <c r="L10" s="4"/>
      <c r="M10" s="4"/>
      <c r="N10" s="62" t="str">
        <f>IF(( AND($D$10="x",$H$10="x") ),"(*) Marcar solo un valor: Si o No","")</f>
        <v/>
      </c>
      <c r="S10" s="96">
        <v>346</v>
      </c>
    </row>
    <row r="11" spans="1:22" ht="37.5" customHeight="1" x14ac:dyDescent="0.25">
      <c r="B11" s="365" t="s">
        <v>276</v>
      </c>
      <c r="C11" s="365"/>
      <c r="D11" s="365"/>
      <c r="E11" s="365"/>
      <c r="F11" s="365"/>
      <c r="G11" s="365"/>
      <c r="H11" s="365"/>
      <c r="I11" s="365"/>
      <c r="J11" s="365"/>
      <c r="K11" s="365"/>
      <c r="L11" s="4"/>
      <c r="M11" s="4"/>
    </row>
    <row r="12" spans="1:22" ht="45.75" customHeight="1" x14ac:dyDescent="0.25">
      <c r="A12" s="311" t="s">
        <v>277</v>
      </c>
      <c r="B12" s="311"/>
      <c r="C12" s="311"/>
      <c r="D12" s="311"/>
      <c r="E12" s="311"/>
      <c r="F12" s="311"/>
      <c r="G12" s="311"/>
      <c r="H12" s="311"/>
      <c r="I12" s="311"/>
      <c r="J12" s="311"/>
      <c r="K12" s="311"/>
      <c r="L12" s="4"/>
      <c r="M12" s="4"/>
    </row>
    <row r="13" spans="1:22" ht="15" x14ac:dyDescent="0.25">
      <c r="A13" s="37"/>
      <c r="B13" s="46" t="s">
        <v>193</v>
      </c>
      <c r="C13" s="37"/>
      <c r="D13" s="128" t="s">
        <v>20</v>
      </c>
      <c r="E13" s="37"/>
      <c r="F13" s="46" t="s">
        <v>2</v>
      </c>
      <c r="H13" s="128"/>
      <c r="I13" s="32"/>
      <c r="J13" s="32"/>
      <c r="K13" s="4"/>
      <c r="L13" s="4"/>
      <c r="M13" s="4"/>
      <c r="N13" s="62" t="str">
        <f>IF(( AND($D$13="x",$H$13="x") ),"(*) Marcar solo un valor: Si o No","")</f>
        <v/>
      </c>
      <c r="S13" s="96">
        <v>196</v>
      </c>
    </row>
    <row r="14" spans="1:22" ht="42.75" customHeight="1" x14ac:dyDescent="0.25">
      <c r="A14" s="311" t="s">
        <v>278</v>
      </c>
      <c r="B14" s="311"/>
      <c r="C14" s="311"/>
      <c r="D14" s="311"/>
      <c r="E14" s="311"/>
      <c r="F14" s="311"/>
      <c r="G14" s="311"/>
      <c r="H14" s="311"/>
      <c r="I14" s="311"/>
      <c r="J14" s="311"/>
      <c r="K14" s="311"/>
      <c r="L14" s="4"/>
      <c r="M14" s="4"/>
    </row>
    <row r="15" spans="1:22" ht="9.75" customHeight="1" x14ac:dyDescent="0.25">
      <c r="A15" s="311"/>
      <c r="B15" s="311"/>
      <c r="C15" s="311"/>
      <c r="D15" s="311"/>
      <c r="E15" s="311"/>
      <c r="F15" s="311"/>
      <c r="G15" s="311"/>
      <c r="H15" s="311"/>
      <c r="I15" s="311"/>
      <c r="J15" s="311"/>
      <c r="K15" s="311"/>
      <c r="L15" s="4"/>
      <c r="M15" s="4"/>
    </row>
    <row r="16" spans="1:22" ht="38.25" x14ac:dyDescent="0.2">
      <c r="A16" s="302" t="s">
        <v>279</v>
      </c>
      <c r="B16" s="302"/>
      <c r="C16" s="302"/>
      <c r="D16" s="366" t="s">
        <v>563</v>
      </c>
      <c r="E16" s="367"/>
      <c r="F16" s="302" t="s">
        <v>280</v>
      </c>
      <c r="G16" s="302"/>
      <c r="H16" s="302"/>
      <c r="I16" s="302"/>
      <c r="J16" s="51" t="s">
        <v>562</v>
      </c>
      <c r="L16" s="41"/>
      <c r="M16" s="74"/>
    </row>
    <row r="17" spans="1:20" ht="24" customHeight="1" x14ac:dyDescent="0.2">
      <c r="A17" s="293" t="s">
        <v>249</v>
      </c>
      <c r="B17" s="294"/>
      <c r="C17" s="295"/>
      <c r="D17" s="336">
        <v>0.15</v>
      </c>
      <c r="E17" s="338"/>
      <c r="F17" s="315" t="s">
        <v>281</v>
      </c>
      <c r="G17" s="315"/>
      <c r="H17" s="315"/>
      <c r="I17" s="315"/>
      <c r="J17" s="106">
        <v>0</v>
      </c>
      <c r="L17" s="49"/>
      <c r="M17" s="49"/>
      <c r="S17" s="96">
        <v>197</v>
      </c>
      <c r="T17" s="96">
        <v>198</v>
      </c>
    </row>
    <row r="18" spans="1:20" x14ac:dyDescent="0.2">
      <c r="A18" s="293" t="s">
        <v>250</v>
      </c>
      <c r="B18" s="294"/>
      <c r="C18" s="295"/>
      <c r="D18" s="336">
        <v>0.03</v>
      </c>
      <c r="E18" s="338"/>
      <c r="F18" s="315" t="s">
        <v>282</v>
      </c>
      <c r="G18" s="315"/>
      <c r="H18" s="315"/>
      <c r="I18" s="315"/>
      <c r="J18" s="141">
        <v>0</v>
      </c>
      <c r="S18" s="96">
        <v>199</v>
      </c>
      <c r="T18" s="96">
        <v>200</v>
      </c>
    </row>
    <row r="19" spans="1:20" x14ac:dyDescent="0.2">
      <c r="A19" s="364"/>
      <c r="B19" s="364"/>
      <c r="C19" s="364"/>
      <c r="D19" s="364"/>
      <c r="E19" s="351"/>
      <c r="F19" s="315" t="s">
        <v>283</v>
      </c>
      <c r="G19" s="315"/>
      <c r="H19" s="315"/>
      <c r="I19" s="315"/>
      <c r="J19" s="141">
        <v>0</v>
      </c>
      <c r="S19" s="96">
        <v>201</v>
      </c>
    </row>
    <row r="20" spans="1:20" ht="24" customHeight="1" x14ac:dyDescent="0.2">
      <c r="A20" s="362"/>
      <c r="B20" s="362"/>
      <c r="C20" s="362"/>
      <c r="D20" s="362"/>
      <c r="E20" s="363"/>
      <c r="F20" s="315" t="s">
        <v>284</v>
      </c>
      <c r="G20" s="315"/>
      <c r="H20" s="315"/>
      <c r="I20" s="315"/>
      <c r="J20" s="232">
        <v>0</v>
      </c>
      <c r="K20" s="234"/>
      <c r="S20" s="96">
        <v>202</v>
      </c>
    </row>
  </sheetData>
  <sheetProtection password="C71F" sheet="1" objects="1" scenarios="1" formatRows="0"/>
  <mergeCells count="30">
    <mergeCell ref="F20:I20"/>
    <mergeCell ref="J20:K20"/>
    <mergeCell ref="F16:I16"/>
    <mergeCell ref="F17:I17"/>
    <mergeCell ref="F18:I18"/>
    <mergeCell ref="F19:I19"/>
    <mergeCell ref="B9:K9"/>
    <mergeCell ref="B11:K11"/>
    <mergeCell ref="A17:C17"/>
    <mergeCell ref="A18:C18"/>
    <mergeCell ref="D16:E16"/>
    <mergeCell ref="D17:E17"/>
    <mergeCell ref="D18:E18"/>
    <mergeCell ref="A16:C16"/>
    <mergeCell ref="A20:E20"/>
    <mergeCell ref="A1:K1"/>
    <mergeCell ref="A2:K2"/>
    <mergeCell ref="A3:E3"/>
    <mergeCell ref="A15:K15"/>
    <mergeCell ref="A19:E19"/>
    <mergeCell ref="A7:K7"/>
    <mergeCell ref="A12:K12"/>
    <mergeCell ref="A14:K14"/>
    <mergeCell ref="H3:K3"/>
    <mergeCell ref="H4:K4"/>
    <mergeCell ref="H5:K5"/>
    <mergeCell ref="H6:K6"/>
    <mergeCell ref="A4:E4"/>
    <mergeCell ref="A5:E5"/>
    <mergeCell ref="A6:E6"/>
  </mergeCells>
  <dataValidations count="3">
    <dataValidation type="textLength" allowBlank="1" showErrorMessage="1" error="Cantidad de caracteres NO valido." sqref="H4:K6">
      <formula1>Explicacion_LongMinimo</formula1>
      <formula2>Explicacion_LongMaximo</formula2>
    </dataValidation>
    <dataValidation type="custom" allowBlank="1" showDropDown="1" showInputMessage="1" showErrorMessage="1" error="Valor NO Válido." prompt="Ingrese &quot;X&quot;" sqref="F4:G6 D8 H8 H10 D10 D13 H13">
      <formula1>COUNTIF(Respuesta_SINO,TRIM(CELL("contenido")))=1</formula1>
    </dataValidation>
    <dataValidation type="decimal" allowBlank="1" showInputMessage="1" showErrorMessage="1" error="Valor NO Válido" prompt="Ingrese Número" sqref="D17:E18 J17:J19">
      <formula1>Decimal2_Minimo</formula1>
      <formula2>Decimal2_Maximo</formula2>
    </dataValidation>
  </dataValidations>
  <hyperlinks>
    <hyperlink ref="N2" location="Principal!A1" display="Volver al Indic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workbookViewId="0">
      <selection activeCell="A5" sqref="A5:G5"/>
    </sheetView>
  </sheetViews>
  <sheetFormatPr baseColWidth="10" defaultRowHeight="15" x14ac:dyDescent="0.25"/>
  <sheetData>
    <row r="1" spans="1:15" x14ac:dyDescent="0.25">
      <c r="A1" s="4"/>
      <c r="B1" s="4"/>
      <c r="C1" s="4"/>
      <c r="D1" s="4"/>
      <c r="E1" s="4"/>
      <c r="F1" s="4"/>
      <c r="G1" s="4"/>
      <c r="H1" s="4"/>
      <c r="I1" s="4"/>
      <c r="J1" s="4"/>
      <c r="K1" s="4"/>
      <c r="L1" s="4"/>
      <c r="M1" s="4"/>
      <c r="N1" s="4"/>
      <c r="O1" s="4"/>
    </row>
    <row r="2" spans="1:15" x14ac:dyDescent="0.25">
      <c r="A2" s="4"/>
      <c r="B2" s="4"/>
      <c r="C2" s="4"/>
      <c r="D2" s="4"/>
      <c r="E2" s="4"/>
      <c r="F2" s="4"/>
      <c r="G2" s="4"/>
      <c r="H2" s="4"/>
      <c r="I2" s="4"/>
      <c r="J2" s="4"/>
      <c r="K2" s="4"/>
      <c r="L2" s="4"/>
      <c r="M2" s="4"/>
      <c r="N2" s="4"/>
      <c r="O2" s="4"/>
    </row>
    <row r="3" spans="1:15" x14ac:dyDescent="0.25">
      <c r="A3" s="4"/>
      <c r="B3" s="4"/>
      <c r="C3" s="4"/>
      <c r="D3" s="4"/>
      <c r="E3" s="4"/>
      <c r="F3" s="4"/>
      <c r="G3" s="4"/>
      <c r="H3" s="4"/>
      <c r="I3" s="4"/>
      <c r="J3" s="4"/>
      <c r="K3" s="4"/>
      <c r="L3" s="4"/>
      <c r="M3" s="4"/>
      <c r="N3" s="4"/>
      <c r="O3" s="4"/>
    </row>
    <row r="4" spans="1:15" x14ac:dyDescent="0.25">
      <c r="A4" s="132" t="s">
        <v>651</v>
      </c>
      <c r="B4" s="4"/>
      <c r="C4" s="4"/>
      <c r="D4" s="4"/>
      <c r="E4" s="4"/>
      <c r="F4" s="4"/>
      <c r="G4" s="4"/>
      <c r="H4" s="4"/>
      <c r="I4" s="4"/>
      <c r="J4" s="4"/>
      <c r="K4" s="4"/>
      <c r="L4" s="4"/>
      <c r="M4" s="4"/>
      <c r="N4" s="4"/>
      <c r="O4" s="4"/>
    </row>
    <row r="5" spans="1:15" x14ac:dyDescent="0.25">
      <c r="A5" s="4"/>
      <c r="B5" s="4"/>
      <c r="C5" s="4"/>
      <c r="D5" s="4"/>
      <c r="E5" s="4"/>
      <c r="F5" s="4"/>
      <c r="G5" s="4"/>
      <c r="H5" s="4"/>
      <c r="I5" s="4"/>
      <c r="J5" s="4"/>
      <c r="K5" s="4"/>
      <c r="L5" s="4"/>
      <c r="M5" s="4"/>
      <c r="N5" s="4"/>
      <c r="O5" s="4"/>
    </row>
    <row r="6" spans="1:15" x14ac:dyDescent="0.25">
      <c r="A6" s="4"/>
      <c r="B6" s="4"/>
      <c r="C6" s="4"/>
      <c r="D6" s="4"/>
      <c r="E6" s="4"/>
      <c r="F6" s="4"/>
      <c r="G6" s="4"/>
      <c r="H6" s="4"/>
      <c r="I6" s="4"/>
      <c r="J6" s="4"/>
      <c r="K6" s="4"/>
      <c r="L6" s="4"/>
      <c r="M6" s="4"/>
      <c r="N6" s="4"/>
      <c r="O6" s="4"/>
    </row>
    <row r="7" spans="1:15" x14ac:dyDescent="0.25">
      <c r="A7" s="4"/>
      <c r="B7" s="4"/>
      <c r="C7" s="4"/>
      <c r="D7" s="4"/>
      <c r="E7" s="4"/>
      <c r="F7" s="4"/>
      <c r="G7" s="4"/>
      <c r="H7" s="4"/>
      <c r="I7" s="4"/>
      <c r="J7" s="4"/>
      <c r="K7" s="4"/>
      <c r="L7" s="4"/>
      <c r="M7" s="4"/>
      <c r="N7" s="4"/>
      <c r="O7" s="4"/>
    </row>
    <row r="8" spans="1:15" x14ac:dyDescent="0.25">
      <c r="A8" s="4"/>
      <c r="B8" s="4"/>
      <c r="C8" s="4"/>
      <c r="D8" s="4"/>
      <c r="E8" s="4"/>
      <c r="F8" s="4"/>
      <c r="G8" s="4"/>
      <c r="H8" s="4"/>
      <c r="I8" s="4"/>
      <c r="J8" s="4"/>
      <c r="K8" s="4"/>
      <c r="L8" s="4"/>
      <c r="M8" s="4"/>
      <c r="N8" s="4"/>
      <c r="O8" s="4"/>
    </row>
    <row r="9" spans="1:15" x14ac:dyDescent="0.25">
      <c r="A9" s="4"/>
      <c r="B9" s="4"/>
      <c r="C9" s="4"/>
      <c r="D9" s="4"/>
      <c r="E9" s="4"/>
      <c r="F9" s="4"/>
      <c r="G9" s="4"/>
      <c r="H9" s="4"/>
      <c r="I9" s="4"/>
      <c r="J9" s="4"/>
      <c r="K9" s="4"/>
      <c r="L9" s="4"/>
      <c r="M9" s="4"/>
      <c r="N9" s="4"/>
      <c r="O9" s="4"/>
    </row>
    <row r="10" spans="1:15" x14ac:dyDescent="0.25">
      <c r="A10" s="4"/>
      <c r="B10" s="4"/>
      <c r="C10" s="4"/>
      <c r="D10" s="4"/>
      <c r="E10" s="4"/>
      <c r="F10" s="4"/>
      <c r="G10" s="4"/>
      <c r="H10" s="4"/>
      <c r="I10" s="4"/>
      <c r="J10" s="4"/>
      <c r="K10" s="4"/>
      <c r="L10" s="4"/>
      <c r="M10" s="4"/>
      <c r="N10" s="4"/>
      <c r="O10" s="4"/>
    </row>
    <row r="11" spans="1:15" x14ac:dyDescent="0.25">
      <c r="A11" s="4"/>
      <c r="B11" s="4"/>
      <c r="C11" s="4"/>
      <c r="D11" s="4"/>
      <c r="E11" s="4"/>
      <c r="F11" s="4"/>
      <c r="G11" s="4"/>
      <c r="H11" s="4"/>
      <c r="I11" s="4"/>
      <c r="J11" s="4"/>
      <c r="K11" s="4"/>
      <c r="L11" s="4"/>
      <c r="M11" s="4"/>
      <c r="N11" s="4"/>
      <c r="O11" s="4"/>
    </row>
    <row r="12" spans="1:15" x14ac:dyDescent="0.25">
      <c r="A12" s="4"/>
      <c r="B12" s="4"/>
      <c r="C12" s="4"/>
      <c r="D12" s="4"/>
      <c r="E12" s="4"/>
      <c r="F12" s="4"/>
      <c r="G12" s="4"/>
      <c r="H12" s="4"/>
      <c r="I12" s="4"/>
      <c r="J12" s="4"/>
      <c r="K12" s="4"/>
      <c r="L12" s="4"/>
      <c r="M12" s="4"/>
      <c r="N12" s="4"/>
      <c r="O12" s="4"/>
    </row>
    <row r="13" spans="1:15" x14ac:dyDescent="0.25">
      <c r="A13" s="4"/>
      <c r="B13" s="4"/>
      <c r="C13" s="4"/>
      <c r="D13" s="4"/>
      <c r="E13" s="4"/>
      <c r="F13" s="4"/>
      <c r="G13" s="4"/>
      <c r="H13" s="4"/>
      <c r="I13" s="4"/>
      <c r="J13" s="4"/>
      <c r="K13" s="4"/>
      <c r="L13" s="4"/>
      <c r="M13" s="4"/>
      <c r="N13" s="4"/>
      <c r="O13" s="4"/>
    </row>
    <row r="14" spans="1:15" x14ac:dyDescent="0.25">
      <c r="A14" s="4"/>
      <c r="B14" s="4"/>
      <c r="C14" s="4"/>
      <c r="D14" s="4"/>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x14ac:dyDescent="0.25">
      <c r="A16" s="4"/>
      <c r="B16" s="4"/>
      <c r="C16" s="4"/>
      <c r="D16" s="4"/>
      <c r="E16" s="4"/>
      <c r="F16" s="4"/>
      <c r="G16" s="4"/>
      <c r="H16" s="4"/>
      <c r="I16" s="4"/>
      <c r="J16" s="4"/>
      <c r="K16" s="4"/>
      <c r="L16" s="4"/>
      <c r="M16" s="4"/>
      <c r="N16" s="4"/>
      <c r="O16" s="4"/>
    </row>
    <row r="17" spans="1:15" x14ac:dyDescent="0.25">
      <c r="A17" s="4"/>
      <c r="B17" s="4"/>
      <c r="C17" s="4"/>
      <c r="D17" s="4"/>
      <c r="E17" s="4"/>
      <c r="F17" s="4"/>
      <c r="G17" s="4"/>
      <c r="H17" s="4"/>
      <c r="I17" s="4"/>
      <c r="J17" s="4"/>
      <c r="K17" s="4"/>
      <c r="L17" s="4"/>
      <c r="M17" s="4"/>
      <c r="N17" s="4"/>
      <c r="O17" s="4"/>
    </row>
    <row r="18" spans="1:15" x14ac:dyDescent="0.25">
      <c r="A18" s="4"/>
      <c r="B18" s="4"/>
      <c r="C18" s="4"/>
      <c r="D18" s="4"/>
      <c r="E18" s="4"/>
      <c r="F18" s="4"/>
      <c r="G18" s="4"/>
      <c r="H18" s="4"/>
      <c r="I18" s="4"/>
      <c r="J18" s="4"/>
      <c r="K18" s="4"/>
      <c r="L18" s="4"/>
      <c r="M18" s="4"/>
      <c r="N18" s="4"/>
      <c r="O18" s="4"/>
    </row>
    <row r="19" spans="1:15" x14ac:dyDescent="0.25">
      <c r="A19" s="4"/>
      <c r="B19" s="4"/>
      <c r="C19" s="4"/>
      <c r="D19" s="4"/>
      <c r="E19" s="4"/>
      <c r="F19" s="4"/>
      <c r="G19" s="4"/>
      <c r="H19" s="4"/>
      <c r="I19" s="4"/>
      <c r="J19" s="4"/>
      <c r="K19" s="4"/>
      <c r="L19" s="4"/>
      <c r="M19" s="4"/>
      <c r="N19" s="4"/>
      <c r="O19" s="4"/>
    </row>
    <row r="20" spans="1:15" x14ac:dyDescent="0.25">
      <c r="A20" s="4"/>
      <c r="B20" s="4"/>
      <c r="C20" s="4"/>
      <c r="D20" s="4"/>
      <c r="E20" s="4"/>
      <c r="F20" s="4"/>
      <c r="G20" s="4"/>
      <c r="H20" s="4"/>
      <c r="I20" s="4"/>
      <c r="J20" s="4"/>
      <c r="K20" s="4"/>
      <c r="L20" s="4"/>
      <c r="M20" s="4"/>
      <c r="N20" s="4"/>
      <c r="O20" s="4"/>
    </row>
    <row r="21" spans="1:15" x14ac:dyDescent="0.25">
      <c r="A21" s="4"/>
      <c r="B21" s="4"/>
      <c r="C21" s="4"/>
      <c r="D21" s="4"/>
      <c r="E21" s="4"/>
      <c r="F21" s="4"/>
      <c r="G21" s="4"/>
      <c r="H21" s="4"/>
      <c r="I21" s="4"/>
      <c r="J21" s="4"/>
      <c r="K21" s="4"/>
      <c r="L21" s="4"/>
      <c r="M21" s="4"/>
      <c r="N21" s="4"/>
      <c r="O21" s="4"/>
    </row>
    <row r="22" spans="1:15" x14ac:dyDescent="0.25">
      <c r="A22" s="4"/>
      <c r="B22" s="4"/>
      <c r="C22" s="4"/>
      <c r="D22" s="4"/>
      <c r="E22" s="4"/>
      <c r="F22" s="4"/>
      <c r="G22" s="4"/>
      <c r="H22" s="4"/>
      <c r="I22" s="4"/>
      <c r="J22" s="4"/>
      <c r="K22" s="4"/>
      <c r="L22" s="4"/>
      <c r="M22" s="4"/>
      <c r="N22" s="4"/>
      <c r="O22" s="4"/>
    </row>
    <row r="23" spans="1:15" x14ac:dyDescent="0.25">
      <c r="A23" s="4"/>
      <c r="B23" s="4"/>
      <c r="C23" s="4"/>
      <c r="D23" s="4"/>
      <c r="E23" s="4"/>
      <c r="F23" s="4"/>
      <c r="G23" s="4"/>
      <c r="H23" s="4"/>
      <c r="I23" s="4"/>
      <c r="J23" s="4"/>
      <c r="K23" s="4"/>
      <c r="L23" s="4"/>
      <c r="M23" s="4"/>
      <c r="N23" s="4"/>
      <c r="O23" s="4"/>
    </row>
    <row r="24" spans="1:15" x14ac:dyDescent="0.25">
      <c r="A24" s="4"/>
      <c r="B24" s="4"/>
      <c r="C24" s="4"/>
      <c r="D24" s="4"/>
      <c r="E24" s="4"/>
      <c r="F24" s="4"/>
      <c r="G24" s="4"/>
      <c r="H24" s="4"/>
      <c r="I24" s="4"/>
      <c r="J24" s="4"/>
      <c r="K24" s="4"/>
      <c r="L24" s="4"/>
      <c r="M24" s="4"/>
      <c r="N24" s="4"/>
      <c r="O24" s="4"/>
    </row>
    <row r="25" spans="1:15" x14ac:dyDescent="0.25">
      <c r="A25" s="4"/>
      <c r="B25" s="4"/>
      <c r="C25" s="4"/>
      <c r="D25" s="4"/>
      <c r="E25" s="4"/>
      <c r="F25" s="4"/>
      <c r="G25" s="4"/>
      <c r="H25" s="4"/>
      <c r="I25" s="4"/>
      <c r="J25" s="4"/>
      <c r="K25" s="4"/>
      <c r="L25" s="4"/>
      <c r="M25" s="4"/>
      <c r="N25" s="4"/>
      <c r="O25" s="4"/>
    </row>
    <row r="26" spans="1:15" x14ac:dyDescent="0.25">
      <c r="A26" s="4"/>
      <c r="B26" s="4"/>
      <c r="C26" s="4"/>
      <c r="D26" s="4"/>
      <c r="E26" s="4"/>
      <c r="F26" s="4"/>
      <c r="G26" s="4"/>
      <c r="H26" s="4"/>
      <c r="I26" s="4"/>
      <c r="J26" s="4"/>
      <c r="K26" s="4"/>
      <c r="L26" s="4"/>
      <c r="M26" s="4"/>
      <c r="N26" s="4"/>
      <c r="O26" s="4"/>
    </row>
    <row r="27" spans="1:15" x14ac:dyDescent="0.25">
      <c r="A27" s="4"/>
      <c r="B27" s="4"/>
      <c r="C27" s="4"/>
      <c r="D27" s="4"/>
      <c r="E27" s="4"/>
      <c r="F27" s="4"/>
      <c r="G27" s="4"/>
      <c r="H27" s="4"/>
      <c r="I27" s="4"/>
      <c r="J27" s="4"/>
      <c r="K27" s="4"/>
      <c r="L27" s="4"/>
      <c r="M27" s="4"/>
      <c r="N27" s="4"/>
      <c r="O27" s="4"/>
    </row>
    <row r="28" spans="1:15" x14ac:dyDescent="0.25">
      <c r="A28" s="4"/>
      <c r="B28" s="4"/>
      <c r="C28" s="4"/>
      <c r="D28" s="4"/>
      <c r="E28" s="4"/>
      <c r="F28" s="4"/>
      <c r="G28" s="4"/>
      <c r="H28" s="4"/>
      <c r="I28" s="4"/>
      <c r="J28" s="4"/>
      <c r="K28" s="4"/>
      <c r="L28" s="4"/>
      <c r="M28" s="4"/>
      <c r="N28" s="4"/>
      <c r="O28" s="4"/>
    </row>
    <row r="29" spans="1:15" x14ac:dyDescent="0.25">
      <c r="A29" s="4"/>
      <c r="B29" s="4"/>
      <c r="C29" s="4"/>
      <c r="D29" s="4"/>
      <c r="E29" s="4"/>
      <c r="F29" s="4"/>
      <c r="G29" s="4"/>
      <c r="H29" s="4"/>
      <c r="I29" s="4"/>
      <c r="J29" s="4"/>
      <c r="K29" s="4"/>
      <c r="L29" s="4"/>
      <c r="M29" s="4"/>
      <c r="N29" s="4"/>
      <c r="O29" s="4"/>
    </row>
    <row r="30" spans="1:15" x14ac:dyDescent="0.25">
      <c r="A30" s="4"/>
      <c r="B30" s="4"/>
      <c r="C30" s="4"/>
      <c r="D30" s="4"/>
      <c r="E30" s="4"/>
      <c r="F30" s="4"/>
      <c r="G30" s="4"/>
      <c r="H30" s="4"/>
      <c r="I30" s="4"/>
      <c r="J30" s="4"/>
      <c r="K30" s="4"/>
      <c r="L30" s="4"/>
      <c r="M30" s="4"/>
      <c r="N30" s="4"/>
      <c r="O30" s="4"/>
    </row>
    <row r="31" spans="1:15" x14ac:dyDescent="0.25">
      <c r="A31" s="4"/>
      <c r="B31" s="4"/>
      <c r="C31" s="4"/>
      <c r="D31" s="4"/>
      <c r="E31" s="4"/>
      <c r="F31" s="4"/>
      <c r="G31" s="4"/>
      <c r="H31" s="4"/>
      <c r="I31" s="4"/>
      <c r="J31" s="4"/>
      <c r="K31" s="4"/>
      <c r="L31" s="4"/>
      <c r="M31" s="4"/>
      <c r="N31" s="4"/>
      <c r="O31" s="4"/>
    </row>
    <row r="32" spans="1:15" x14ac:dyDescent="0.25">
      <c r="A32" s="4"/>
      <c r="B32" s="4"/>
      <c r="C32" s="4"/>
      <c r="D32" s="4"/>
      <c r="E32" s="4"/>
      <c r="F32" s="4"/>
      <c r="G32" s="4"/>
      <c r="H32" s="4"/>
      <c r="I32" s="4"/>
      <c r="J32" s="4"/>
      <c r="K32" s="4"/>
      <c r="L32" s="4"/>
      <c r="M32" s="4"/>
      <c r="N32" s="4"/>
      <c r="O32" s="4"/>
    </row>
    <row r="33" spans="1:15" x14ac:dyDescent="0.25">
      <c r="A33" s="4"/>
      <c r="B33" s="4"/>
      <c r="C33" s="4"/>
      <c r="D33" s="4"/>
      <c r="E33" s="4"/>
      <c r="F33" s="4"/>
      <c r="G33" s="4"/>
      <c r="H33" s="4"/>
      <c r="I33" s="4"/>
      <c r="J33" s="4"/>
      <c r="K33" s="4"/>
      <c r="L33" s="4"/>
      <c r="M33" s="4"/>
      <c r="N33" s="4"/>
      <c r="O33" s="4"/>
    </row>
    <row r="34" spans="1:15" x14ac:dyDescent="0.25">
      <c r="A34" s="4"/>
      <c r="B34" s="4"/>
      <c r="C34" s="4"/>
      <c r="D34" s="4"/>
      <c r="E34" s="4"/>
      <c r="F34" s="4"/>
      <c r="G34" s="4"/>
      <c r="H34" s="4"/>
      <c r="I34" s="4"/>
      <c r="J34" s="4"/>
      <c r="K34" s="4"/>
      <c r="L34" s="4"/>
      <c r="M34" s="4"/>
      <c r="N34" s="4"/>
      <c r="O34" s="4"/>
    </row>
    <row r="35" spans="1:15" x14ac:dyDescent="0.25">
      <c r="A35" s="4"/>
      <c r="B35" s="4"/>
      <c r="C35" s="4"/>
      <c r="D35" s="4"/>
      <c r="E35" s="4"/>
      <c r="F35" s="4"/>
      <c r="G35" s="4"/>
      <c r="H35" s="4"/>
      <c r="I35" s="4"/>
      <c r="J35" s="4"/>
      <c r="K35" s="4"/>
      <c r="L35" s="4"/>
      <c r="M35" s="4"/>
      <c r="N35" s="4"/>
      <c r="O35" s="4"/>
    </row>
    <row r="36" spans="1:15" x14ac:dyDescent="0.25">
      <c r="A36" s="4"/>
      <c r="B36" s="4"/>
      <c r="C36" s="4"/>
      <c r="D36" s="4"/>
      <c r="E36" s="4"/>
      <c r="F36" s="4"/>
      <c r="G36" s="4"/>
      <c r="H36" s="4"/>
      <c r="I36" s="4"/>
      <c r="J36" s="4"/>
      <c r="K36" s="4"/>
      <c r="L36" s="4"/>
      <c r="M36" s="4"/>
      <c r="N36" s="4"/>
      <c r="O36" s="4"/>
    </row>
    <row r="37" spans="1:15" x14ac:dyDescent="0.25">
      <c r="A37" s="4"/>
      <c r="B37" s="4"/>
      <c r="C37" s="4"/>
      <c r="D37" s="4"/>
      <c r="E37" s="4"/>
      <c r="F37" s="4"/>
      <c r="G37" s="4"/>
      <c r="H37" s="4"/>
      <c r="I37" s="4"/>
      <c r="J37" s="4"/>
      <c r="K37" s="4"/>
      <c r="L37" s="4"/>
      <c r="M37" s="4"/>
      <c r="N37" s="4"/>
      <c r="O37" s="4"/>
    </row>
    <row r="38" spans="1:15" x14ac:dyDescent="0.25">
      <c r="A38" s="4"/>
      <c r="B38" s="4"/>
      <c r="C38" s="4"/>
      <c r="D38" s="4"/>
      <c r="E38" s="4"/>
      <c r="F38" s="4"/>
      <c r="G38" s="4"/>
      <c r="H38" s="4"/>
      <c r="I38" s="4"/>
      <c r="J38" s="4"/>
      <c r="K38" s="4"/>
      <c r="L38" s="4"/>
      <c r="M38" s="4"/>
      <c r="N38" s="4"/>
      <c r="O38" s="4"/>
    </row>
    <row r="39" spans="1:15" x14ac:dyDescent="0.25">
      <c r="A39" s="4"/>
      <c r="B39" s="4"/>
      <c r="C39" s="4"/>
      <c r="D39" s="4"/>
      <c r="E39" s="4"/>
      <c r="F39" s="4"/>
      <c r="G39" s="4"/>
      <c r="H39" s="4"/>
      <c r="I39" s="4"/>
      <c r="J39" s="4"/>
      <c r="K39" s="4"/>
      <c r="L39" s="4"/>
      <c r="M39" s="4"/>
      <c r="N39" s="4"/>
      <c r="O39" s="4"/>
    </row>
    <row r="40" spans="1:15" x14ac:dyDescent="0.2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8"/>
  </sheetPr>
  <dimension ref="A1:V13"/>
  <sheetViews>
    <sheetView topLeftCell="A5" zoomScaleNormal="100" workbookViewId="0">
      <selection activeCell="B4" sqref="B4"/>
    </sheetView>
  </sheetViews>
  <sheetFormatPr baseColWidth="10" defaultRowHeight="12.75" x14ac:dyDescent="0.2"/>
  <cols>
    <col min="1" max="1" width="44.5703125" style="5" customWidth="1"/>
    <col min="2" max="2" width="5.28515625" style="5" customWidth="1"/>
    <col min="3" max="3" width="4.7109375" style="5" customWidth="1"/>
    <col min="4" max="4" width="11" style="5" customWidth="1"/>
    <col min="5" max="5" width="16" style="5" customWidth="1"/>
    <col min="6" max="6" width="1.5703125" style="5" customWidth="1"/>
    <col min="7" max="7" width="5.28515625" style="5" bestFit="1" customWidth="1"/>
    <col min="8" max="8" width="46" style="62" customWidth="1"/>
    <col min="9" max="12" width="2.7109375" style="5" customWidth="1"/>
    <col min="13" max="15" width="3.140625" style="5" customWidth="1"/>
    <col min="16" max="18" width="4.7109375" style="5" customWidth="1"/>
    <col min="19" max="19" width="4" style="96" bestFit="1" customWidth="1"/>
    <col min="20" max="20" width="6.140625" style="5" customWidth="1"/>
    <col min="21" max="21" width="2.28515625" style="96" customWidth="1"/>
    <col min="22" max="22" width="2.42578125" style="96" customWidth="1"/>
    <col min="23" max="16384" width="11.42578125" style="5"/>
  </cols>
  <sheetData>
    <row r="1" spans="1:22" ht="15" x14ac:dyDescent="0.2">
      <c r="A1" s="258" t="s">
        <v>57</v>
      </c>
      <c r="B1" s="258"/>
      <c r="C1" s="258"/>
      <c r="D1" s="258"/>
      <c r="E1" s="258"/>
      <c r="H1" s="125" t="e">
        <f>#REF!</f>
        <v>#REF!</v>
      </c>
      <c r="U1" s="97">
        <v>1</v>
      </c>
    </row>
    <row r="2" spans="1:22" ht="15" customHeight="1" x14ac:dyDescent="0.2">
      <c r="A2" s="259" t="s">
        <v>58</v>
      </c>
      <c r="B2" s="259"/>
      <c r="C2" s="259"/>
      <c r="D2" s="259"/>
      <c r="E2" s="259"/>
      <c r="H2" s="124" t="s">
        <v>558</v>
      </c>
      <c r="U2" s="97">
        <f>SUM(V:V)</f>
        <v>1</v>
      </c>
    </row>
    <row r="3" spans="1:22" x14ac:dyDescent="0.2">
      <c r="B3" s="129" t="s">
        <v>1</v>
      </c>
      <c r="C3" s="129" t="s">
        <v>2</v>
      </c>
      <c r="D3" s="292" t="s">
        <v>3</v>
      </c>
      <c r="E3" s="292"/>
      <c r="G3" s="80" t="s">
        <v>602</v>
      </c>
    </row>
    <row r="4" spans="1:22" ht="158.25" customHeight="1" x14ac:dyDescent="0.2">
      <c r="A4" s="102" t="s">
        <v>285</v>
      </c>
      <c r="B4" s="128" t="s">
        <v>20</v>
      </c>
      <c r="C4" s="128"/>
      <c r="D4" s="232" t="s">
        <v>777</v>
      </c>
      <c r="E4" s="234"/>
      <c r="G4" s="81" t="str">
        <f>CONCATENATE("(",LEN(D4),")")</f>
        <v>(461)</v>
      </c>
      <c r="H4" s="78" t="str">
        <f>IF(( AND(B4="x",C4="x") ),"(*) Marcar solo un valor: Si o No",IF(AND(C4="x",LEN(D4)=0),"(*) Completar la celda de explicación",
CONCATENATE("(Si/No) Marcar con 'X' solo uno de los campos. (Explicación) Longitud Máxima de ",Explicacion_LongMaximo," caracteres")))</f>
        <v>(Si/No) Marcar con 'X' solo uno de los campos. (Explicación) Longitud Máxima de 1000 caracteres</v>
      </c>
      <c r="S4" s="96">
        <v>75</v>
      </c>
      <c r="V4" s="98">
        <f>IF( AND(B4="",C4=""),0,IF(AND(C4&lt;&gt;"",D4=""),0,1))</f>
        <v>1</v>
      </c>
    </row>
    <row r="5" spans="1:22" x14ac:dyDescent="0.2">
      <c r="A5" s="321"/>
      <c r="B5" s="321"/>
      <c r="C5" s="321"/>
      <c r="D5" s="321"/>
      <c r="E5" s="321"/>
    </row>
    <row r="6" spans="1:22" ht="22.5" customHeight="1" x14ac:dyDescent="0.2">
      <c r="A6" s="321" t="s">
        <v>286</v>
      </c>
      <c r="B6" s="321"/>
      <c r="C6" s="321"/>
      <c r="D6" s="321"/>
      <c r="E6" s="321"/>
    </row>
    <row r="7" spans="1:22" ht="15.75" customHeight="1" x14ac:dyDescent="0.2">
      <c r="A7" s="280"/>
      <c r="B7" s="281"/>
      <c r="C7" s="292" t="s">
        <v>1</v>
      </c>
      <c r="D7" s="292"/>
      <c r="E7" s="39" t="s">
        <v>2</v>
      </c>
    </row>
    <row r="8" spans="1:22" ht="26.25" customHeight="1" x14ac:dyDescent="0.2">
      <c r="A8" s="315" t="s">
        <v>287</v>
      </c>
      <c r="B8" s="315"/>
      <c r="C8" s="322" t="s">
        <v>20</v>
      </c>
      <c r="D8" s="323"/>
      <c r="E8" s="128"/>
      <c r="H8" s="62" t="str">
        <f>IF(( AND($C$8="x",$E$8="x") ),"(*) Marcar solo un valor: Si o No","")</f>
        <v/>
      </c>
      <c r="S8" s="96">
        <v>203</v>
      </c>
    </row>
    <row r="9" spans="1:22" ht="15.75" customHeight="1" x14ac:dyDescent="0.2">
      <c r="A9" s="315" t="s">
        <v>288</v>
      </c>
      <c r="B9" s="315"/>
      <c r="C9" s="322" t="s">
        <v>20</v>
      </c>
      <c r="D9" s="323"/>
      <c r="E9" s="128"/>
      <c r="H9" s="62" t="str">
        <f>IF(( AND($C$9="x",$E$9="x") ),"(*) Marcar solo un valor: Si o No","")</f>
        <v/>
      </c>
      <c r="S9" s="96">
        <v>204</v>
      </c>
    </row>
    <row r="10" spans="1:22" ht="26.25" customHeight="1" x14ac:dyDescent="0.2">
      <c r="A10" s="315" t="s">
        <v>289</v>
      </c>
      <c r="B10" s="315"/>
      <c r="C10" s="322" t="s">
        <v>20</v>
      </c>
      <c r="D10" s="323"/>
      <c r="E10" s="128"/>
      <c r="H10" s="62" t="str">
        <f>IF(( AND($C$10="x",$E$10="x") ),"(*) Marcar solo un valor: Si o No","")</f>
        <v/>
      </c>
      <c r="S10" s="96">
        <v>205</v>
      </c>
    </row>
    <row r="11" spans="1:22" ht="51.75" customHeight="1" x14ac:dyDescent="0.2">
      <c r="A11" s="315" t="s">
        <v>290</v>
      </c>
      <c r="B11" s="315"/>
      <c r="C11" s="322"/>
      <c r="D11" s="323"/>
      <c r="E11" s="128" t="s">
        <v>20</v>
      </c>
      <c r="H11" s="62" t="str">
        <f>IF(( AND($C$11="x",$E$11="x") ),"(*) Marcar solo un valor: Si o No","")</f>
        <v/>
      </c>
      <c r="S11" s="96">
        <v>206</v>
      </c>
    </row>
    <row r="12" spans="1:22" ht="39" customHeight="1" x14ac:dyDescent="0.2">
      <c r="A12" s="315" t="s">
        <v>291</v>
      </c>
      <c r="B12" s="315"/>
      <c r="C12" s="322" t="s">
        <v>20</v>
      </c>
      <c r="D12" s="323"/>
      <c r="E12" s="128"/>
      <c r="H12" s="62" t="str">
        <f>IF(( AND($C$12="x",$E$12="x") ),"(*) Marcar solo un valor: Si o No","")</f>
        <v/>
      </c>
      <c r="S12" s="96">
        <v>207</v>
      </c>
    </row>
    <row r="13" spans="1:22" ht="15.75" customHeight="1" x14ac:dyDescent="0.2">
      <c r="A13" s="315" t="s">
        <v>120</v>
      </c>
      <c r="B13" s="315"/>
      <c r="C13" s="232" t="s">
        <v>714</v>
      </c>
      <c r="D13" s="233"/>
      <c r="E13" s="234"/>
      <c r="S13" s="96">
        <v>208</v>
      </c>
    </row>
  </sheetData>
  <sheetProtection password="C71F" sheet="1" objects="1" scenarios="1" formatRows="0"/>
  <mergeCells count="20">
    <mergeCell ref="A12:B12"/>
    <mergeCell ref="A13:B13"/>
    <mergeCell ref="C13:E13"/>
    <mergeCell ref="C9:D9"/>
    <mergeCell ref="C10:D10"/>
    <mergeCell ref="C11:D11"/>
    <mergeCell ref="C12:D12"/>
    <mergeCell ref="C8:D8"/>
    <mergeCell ref="A8:B8"/>
    <mergeCell ref="A9:B9"/>
    <mergeCell ref="A10:B10"/>
    <mergeCell ref="A11:B11"/>
    <mergeCell ref="A1:E1"/>
    <mergeCell ref="A2:E2"/>
    <mergeCell ref="A6:E6"/>
    <mergeCell ref="A5:E5"/>
    <mergeCell ref="A7:B7"/>
    <mergeCell ref="D4:E4"/>
    <mergeCell ref="D3:E3"/>
    <mergeCell ref="C7:D7"/>
  </mergeCells>
  <dataValidations count="3">
    <dataValidation type="textLength" allowBlank="1" showErrorMessage="1" error="Cantidad de caracteres NO valido." sqref="D4:E4">
      <formula1>Explicacion_LongMinimo</formula1>
      <formula2>Explicacion_LongMaximo</formula2>
    </dataValidation>
    <dataValidation type="custom" allowBlank="1" showDropDown="1" showInputMessage="1" showErrorMessage="1" error="Valor NO Válido." prompt="Ingrese &quot;X&quot;" sqref="B4:C4 E8:E12">
      <formula1>COUNTIF(Respuesta_SINO,TRIM(CELL("contenido")))=1</formula1>
    </dataValidation>
    <dataValidation type="custom" allowBlank="1" showDropDown="1" showInputMessage="1" showErrorMessage="1" error="Valor NO Valido." prompt="Ingrese &quot;X&quot;" sqref="C8:D12">
      <formula1>COUNTIF(Respuesta_SINO,TRIM(CELL("contenido")))=1</formula1>
    </dataValidation>
  </dataValidations>
  <hyperlinks>
    <hyperlink ref="H2" location="Principal!A1" display="Volver al Indic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20"/>
  <sheetViews>
    <sheetView topLeftCell="A15" zoomScaleNormal="100" workbookViewId="0">
      <selection activeCell="L23" sqref="L23"/>
    </sheetView>
  </sheetViews>
  <sheetFormatPr baseColWidth="10" defaultRowHeight="12.75" x14ac:dyDescent="0.2"/>
  <cols>
    <col min="1" max="1" width="13.85546875" style="5" customWidth="1"/>
    <col min="2" max="2" width="23.5703125" style="5" customWidth="1"/>
    <col min="3" max="3" width="3.85546875" style="5" customWidth="1"/>
    <col min="4" max="5" width="5.140625" style="5" customWidth="1"/>
    <col min="6" max="6" width="4.7109375" style="5" customWidth="1"/>
    <col min="7" max="7" width="12" style="5" customWidth="1"/>
    <col min="8" max="8" width="8" style="5" customWidth="1"/>
    <col min="9" max="9" width="9.28515625" style="5" customWidth="1"/>
    <col min="10" max="10" width="1.7109375" style="5" customWidth="1"/>
    <col min="11" max="11" width="5.28515625" style="5" bestFit="1" customWidth="1"/>
    <col min="12" max="12" width="46.140625" style="62" customWidth="1"/>
    <col min="13" max="16" width="3.28515625" style="5" customWidth="1"/>
    <col min="17" max="18" width="3.5703125" style="5" customWidth="1"/>
    <col min="19" max="20" width="4.7109375" style="96" customWidth="1"/>
    <col min="21" max="21" width="2.42578125" style="96" customWidth="1"/>
    <col min="22" max="22" width="2.5703125" style="96" customWidth="1"/>
    <col min="23" max="23" width="2.42578125" style="96" customWidth="1"/>
    <col min="24" max="24" width="2.5703125" style="96" customWidth="1"/>
    <col min="25" max="16384" width="11.42578125" style="5"/>
  </cols>
  <sheetData>
    <row r="1" spans="1:24" ht="15" x14ac:dyDescent="0.2">
      <c r="A1" s="258" t="s">
        <v>59</v>
      </c>
      <c r="B1" s="258"/>
      <c r="C1" s="258"/>
      <c r="D1" s="258"/>
      <c r="E1" s="258"/>
      <c r="F1" s="258"/>
      <c r="G1" s="258"/>
      <c r="H1" s="258"/>
      <c r="I1" s="258"/>
      <c r="L1" s="125" t="str">
        <f>'[1]15'!A1</f>
        <v xml:space="preserve">PILAR III: EL DIRECTORIO Y LA ALTA GERENCIA </v>
      </c>
      <c r="U1" s="97">
        <v>3</v>
      </c>
      <c r="W1" s="97"/>
    </row>
    <row r="2" spans="1:24" hidden="1" x14ac:dyDescent="0.2">
      <c r="A2" s="101" t="s">
        <v>884</v>
      </c>
      <c r="B2" s="101"/>
      <c r="C2" s="101"/>
      <c r="D2" s="101" t="s">
        <v>884</v>
      </c>
      <c r="E2" s="101" t="s">
        <v>884</v>
      </c>
      <c r="F2" s="101" t="s">
        <v>884</v>
      </c>
      <c r="G2" s="101" t="s">
        <v>884</v>
      </c>
      <c r="H2" s="101" t="s">
        <v>884</v>
      </c>
      <c r="I2" s="101" t="s">
        <v>884</v>
      </c>
      <c r="J2" s="101" t="s">
        <v>884</v>
      </c>
      <c r="K2" s="101" t="s">
        <v>884</v>
      </c>
      <c r="L2" s="101" t="s">
        <v>884</v>
      </c>
      <c r="M2" s="101" t="s">
        <v>884</v>
      </c>
      <c r="N2" s="101" t="s">
        <v>884</v>
      </c>
      <c r="O2" s="101" t="s">
        <v>884</v>
      </c>
      <c r="P2" s="101" t="s">
        <v>884</v>
      </c>
      <c r="U2" s="97"/>
      <c r="W2" s="97"/>
    </row>
    <row r="3" spans="1:24" ht="15" customHeight="1" x14ac:dyDescent="0.2">
      <c r="A3" s="259" t="s">
        <v>60</v>
      </c>
      <c r="B3" s="259"/>
      <c r="C3" s="259"/>
      <c r="D3" s="259"/>
      <c r="E3" s="259"/>
      <c r="F3" s="259"/>
      <c r="G3" s="259"/>
      <c r="H3" s="259"/>
      <c r="I3" s="259"/>
      <c r="L3" s="124" t="s">
        <v>558</v>
      </c>
      <c r="U3" s="97">
        <f>SUM(V:V)</f>
        <v>3</v>
      </c>
      <c r="W3" s="97"/>
    </row>
    <row r="4" spans="1:24" x14ac:dyDescent="0.2">
      <c r="A4" s="280"/>
      <c r="B4" s="280"/>
      <c r="C4" s="280"/>
      <c r="D4" s="281"/>
      <c r="E4" s="129" t="s">
        <v>1</v>
      </c>
      <c r="F4" s="129" t="s">
        <v>2</v>
      </c>
      <c r="G4" s="292" t="s">
        <v>3</v>
      </c>
      <c r="H4" s="292"/>
      <c r="I4" s="292"/>
      <c r="K4" s="80" t="s">
        <v>602</v>
      </c>
    </row>
    <row r="5" spans="1:24" ht="103.5" customHeight="1" x14ac:dyDescent="0.2">
      <c r="A5" s="305" t="s">
        <v>292</v>
      </c>
      <c r="B5" s="306"/>
      <c r="C5" s="306"/>
      <c r="D5" s="317"/>
      <c r="E5" s="128" t="s">
        <v>20</v>
      </c>
      <c r="F5" s="128"/>
      <c r="G5" s="314" t="s">
        <v>841</v>
      </c>
      <c r="H5" s="314"/>
      <c r="I5" s="314"/>
      <c r="K5" s="81" t="str">
        <f>CONCATENATE("(",LEN(G5),")")</f>
        <v>(311)</v>
      </c>
      <c r="L5" s="78"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6">
        <v>76</v>
      </c>
      <c r="V5" s="98">
        <f>IF( AND(E5="",F5=""),0,IF(AND(F5&lt;&gt;"",G5=""),0,1))</f>
        <v>1</v>
      </c>
      <c r="X5" s="98"/>
    </row>
    <row r="6" spans="1:24" ht="7.5" customHeight="1" x14ac:dyDescent="0.2">
      <c r="A6" s="217"/>
      <c r="B6" s="217"/>
      <c r="C6" s="217"/>
      <c r="D6" s="217"/>
      <c r="E6" s="217"/>
      <c r="F6" s="217"/>
      <c r="G6" s="217"/>
      <c r="H6" s="217"/>
      <c r="I6" s="217"/>
    </row>
    <row r="7" spans="1:24" ht="41.25" customHeight="1" x14ac:dyDescent="0.2">
      <c r="A7" s="500" t="s">
        <v>885</v>
      </c>
      <c r="B7" s="500"/>
      <c r="C7" s="500"/>
      <c r="D7" s="500"/>
      <c r="E7" s="500"/>
      <c r="F7" s="500"/>
      <c r="G7" s="500"/>
      <c r="H7" s="500"/>
      <c r="I7" s="500"/>
      <c r="K7" s="86" t="s">
        <v>608</v>
      </c>
      <c r="L7" s="90" t="s">
        <v>609</v>
      </c>
      <c r="S7" s="96">
        <v>367</v>
      </c>
    </row>
    <row r="8" spans="1:24" ht="26.25" customHeight="1" x14ac:dyDescent="0.2">
      <c r="A8" s="368"/>
      <c r="B8" s="369"/>
      <c r="C8" s="369"/>
      <c r="D8" s="369"/>
      <c r="E8" s="369"/>
      <c r="F8" s="369"/>
      <c r="G8" s="369"/>
      <c r="H8" s="369"/>
      <c r="I8" s="370"/>
    </row>
    <row r="9" spans="1:24" ht="14.25" customHeight="1" x14ac:dyDescent="0.2">
      <c r="A9" s="368"/>
      <c r="B9" s="369"/>
      <c r="C9" s="369"/>
      <c r="D9" s="369"/>
      <c r="E9" s="369"/>
      <c r="F9" s="369"/>
      <c r="G9" s="369"/>
      <c r="H9" s="369"/>
      <c r="I9" s="370"/>
      <c r="J9" s="218"/>
      <c r="L9" s="5"/>
    </row>
    <row r="10" spans="1:24" x14ac:dyDescent="0.2">
      <c r="A10" s="368"/>
      <c r="B10" s="369"/>
      <c r="C10" s="369"/>
      <c r="D10" s="369"/>
      <c r="E10" s="369"/>
      <c r="F10" s="369"/>
      <c r="G10" s="369"/>
      <c r="H10" s="369"/>
      <c r="I10" s="370"/>
      <c r="J10" s="79"/>
      <c r="L10" s="5"/>
      <c r="M10" s="62"/>
    </row>
    <row r="11" spans="1:24" x14ac:dyDescent="0.2">
      <c r="A11" s="368"/>
      <c r="B11" s="369"/>
      <c r="C11" s="369"/>
      <c r="D11" s="369"/>
      <c r="E11" s="369"/>
      <c r="F11" s="369"/>
      <c r="G11" s="369"/>
      <c r="H11" s="369"/>
      <c r="I11" s="370"/>
      <c r="J11" s="79"/>
      <c r="L11" s="5"/>
      <c r="M11" s="62"/>
    </row>
    <row r="12" spans="1:24" x14ac:dyDescent="0.2">
      <c r="A12" s="368"/>
      <c r="B12" s="369"/>
      <c r="C12" s="369"/>
      <c r="D12" s="369"/>
      <c r="E12" s="369"/>
      <c r="F12" s="369"/>
      <c r="G12" s="369"/>
      <c r="H12" s="369"/>
      <c r="I12" s="370"/>
      <c r="J12" s="79"/>
      <c r="L12" s="5"/>
      <c r="M12" s="62"/>
    </row>
    <row r="13" spans="1:24" ht="22.5" x14ac:dyDescent="0.2">
      <c r="A13" s="360"/>
      <c r="B13" s="360"/>
      <c r="C13" s="360"/>
      <c r="D13" s="360"/>
      <c r="E13" s="360"/>
      <c r="F13" s="360"/>
      <c r="G13" s="360"/>
      <c r="H13" s="360"/>
      <c r="I13" s="360"/>
      <c r="K13" s="91" t="s">
        <v>610</v>
      </c>
      <c r="L13" s="89" t="s">
        <v>611</v>
      </c>
      <c r="S13" s="96">
        <v>0</v>
      </c>
    </row>
    <row r="14" spans="1:24" x14ac:dyDescent="0.2">
      <c r="A14" s="259" t="s">
        <v>61</v>
      </c>
      <c r="B14" s="259"/>
      <c r="C14" s="259"/>
      <c r="D14" s="259"/>
      <c r="E14" s="259"/>
      <c r="F14" s="259"/>
      <c r="G14" s="259"/>
      <c r="H14" s="259"/>
      <c r="I14" s="259"/>
    </row>
    <row r="15" spans="1:24" ht="26.25" customHeight="1" x14ac:dyDescent="0.2">
      <c r="A15" s="280"/>
      <c r="B15" s="280"/>
      <c r="C15" s="280"/>
      <c r="D15" s="281"/>
      <c r="E15" s="129" t="s">
        <v>1</v>
      </c>
      <c r="F15" s="129" t="s">
        <v>2</v>
      </c>
      <c r="G15" s="292" t="s">
        <v>3</v>
      </c>
      <c r="H15" s="292"/>
      <c r="I15" s="292"/>
      <c r="K15" s="80" t="s">
        <v>602</v>
      </c>
    </row>
    <row r="16" spans="1:24" ht="56.25" customHeight="1" x14ac:dyDescent="0.2">
      <c r="A16" s="309" t="s">
        <v>293</v>
      </c>
      <c r="B16" s="309"/>
      <c r="C16" s="309"/>
      <c r="D16" s="309"/>
      <c r="E16" s="128"/>
      <c r="F16" s="128" t="s">
        <v>20</v>
      </c>
      <c r="G16" s="314" t="s">
        <v>842</v>
      </c>
      <c r="H16" s="314"/>
      <c r="I16" s="314"/>
      <c r="K16" s="81" t="str">
        <f>CONCATENATE("(",LEN(G16),")")</f>
        <v>(137)</v>
      </c>
      <c r="L16" s="78"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6">
        <v>77</v>
      </c>
      <c r="V16" s="98">
        <f>IF( AND(E16="",F16=""),0,IF(AND(F16&lt;&gt;"",G16=""),0,1))</f>
        <v>1</v>
      </c>
      <c r="X16" s="98"/>
    </row>
    <row r="17" spans="1:24" ht="56.25" customHeight="1" x14ac:dyDescent="0.2">
      <c r="A17" s="309" t="s">
        <v>294</v>
      </c>
      <c r="B17" s="309"/>
      <c r="C17" s="309"/>
      <c r="D17" s="309"/>
      <c r="E17" s="128"/>
      <c r="F17" s="128" t="s">
        <v>20</v>
      </c>
      <c r="G17" s="314" t="s">
        <v>843</v>
      </c>
      <c r="H17" s="314"/>
      <c r="I17" s="314"/>
      <c r="K17" s="81" t="str">
        <f>CONCATENATE("(",LEN(G17),")")</f>
        <v>(635)</v>
      </c>
      <c r="L17" s="78"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96">
        <v>78</v>
      </c>
      <c r="V17" s="98">
        <f>IF( AND(E17="",F17=""),0,IF(AND(F17&lt;&gt;"",G17=""),0,1))</f>
        <v>1</v>
      </c>
      <c r="X17" s="98"/>
    </row>
    <row r="18" spans="1:24" ht="8.25" customHeight="1" x14ac:dyDescent="0.25">
      <c r="A18" s="38"/>
      <c r="B18" s="38"/>
      <c r="C18" s="38"/>
      <c r="D18" s="38"/>
      <c r="E18" s="4"/>
      <c r="F18" s="4"/>
      <c r="G18" s="4"/>
    </row>
    <row r="19" spans="1:24" ht="28.5" customHeight="1" x14ac:dyDescent="0.2">
      <c r="A19" s="501" t="s">
        <v>886</v>
      </c>
      <c r="B19" s="501"/>
      <c r="C19" s="501"/>
      <c r="D19" s="501"/>
      <c r="E19" s="501"/>
      <c r="F19" s="501"/>
      <c r="G19" s="501"/>
      <c r="H19" s="501"/>
      <c r="I19" s="501"/>
    </row>
    <row r="20" spans="1:24" x14ac:dyDescent="0.2">
      <c r="B20" s="28" t="s">
        <v>887</v>
      </c>
      <c r="C20" s="502" t="s">
        <v>20</v>
      </c>
      <c r="E20" s="28" t="s">
        <v>2</v>
      </c>
      <c r="F20" s="221"/>
      <c r="L20" s="62" t="str">
        <f>IF(( AND(C20="x",F20="x") ),"(*) Marcar solo un valor: Si o No","")</f>
        <v/>
      </c>
      <c r="S20" s="96">
        <v>368</v>
      </c>
    </row>
  </sheetData>
  <sheetProtection algorithmName="SHA-512" hashValue="T5nZAVL+55j5mYZC/c4a0AGE8h/s2ne5jE6vahErMXa3pa5BjYhLw9HUM45y9auMWequw9Gry02LqJgdvY/ndw==" saltValue="8xRNPg5EfGtkCfG3kcuCaQ==" spinCount="100000" sheet="1" objects="1" scenarios="1" formatCells="0" formatRows="0" insertRows="0"/>
  <mergeCells count="21">
    <mergeCell ref="A12:I12"/>
    <mergeCell ref="A1:I1"/>
    <mergeCell ref="A3:I3"/>
    <mergeCell ref="A4:D4"/>
    <mergeCell ref="G4:I4"/>
    <mergeCell ref="A5:D5"/>
    <mergeCell ref="G5:I5"/>
    <mergeCell ref="A7:I7"/>
    <mergeCell ref="A8:I8"/>
    <mergeCell ref="A9:I9"/>
    <mergeCell ref="A10:I10"/>
    <mergeCell ref="A11:I11"/>
    <mergeCell ref="A17:D17"/>
    <mergeCell ref="G17:I17"/>
    <mergeCell ref="A19:I19"/>
    <mergeCell ref="A13:I13"/>
    <mergeCell ref="A14:I14"/>
    <mergeCell ref="A15:D15"/>
    <mergeCell ref="G15:I15"/>
    <mergeCell ref="A16:D16"/>
    <mergeCell ref="G16:I16"/>
  </mergeCells>
  <dataValidations count="3">
    <dataValidation type="custom" allowBlank="1" showInputMessage="1" showErrorMessage="1" error="Valor NO Válido." prompt="Ingrese &quot;X&quot;" sqref="C20 F20">
      <formula1>COUNTIF(Respuesta_SINO,TRIM(CELL("contents")))=1</formula1>
    </dataValidation>
    <dataValidation type="custom" allowBlank="1" showDropDown="1" showInputMessage="1" showErrorMessage="1" error="Valor NO Válido." prompt="Ingrese &quot;X&quot;" sqref="E5:F5 E16:F17">
      <formula1>COUNTIF(Respuesta_SINO,TRIM(CELL("contents")))=1</formula1>
    </dataValidation>
    <dataValidation type="textLength" allowBlank="1" showErrorMessage="1" error="Cantidad de caracteres NO valido." sqref="G16:I17 G5:I5">
      <formula1>Explicacion_LongMinimo</formula1>
      <formula2>Explicacion_LongMaximo</formula2>
    </dataValidation>
  </dataValidations>
  <hyperlinks>
    <hyperlink ref="L3" location="Principal!A1" display="Volver al Indic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8"/>
  </sheetPr>
  <dimension ref="A1:V47"/>
  <sheetViews>
    <sheetView zoomScaleNormal="100" workbookViewId="0">
      <selection activeCell="G63" sqref="G63"/>
    </sheetView>
  </sheetViews>
  <sheetFormatPr baseColWidth="10" defaultRowHeight="12.75" x14ac:dyDescent="0.2"/>
  <cols>
    <col min="1" max="1" width="2.5703125" style="5" customWidth="1"/>
    <col min="2" max="2" width="24.28515625" style="5" customWidth="1"/>
    <col min="3" max="3" width="13.85546875" style="5" customWidth="1"/>
    <col min="4" max="4" width="5.5703125" style="5" customWidth="1"/>
    <col min="5" max="5" width="5.7109375" style="5" customWidth="1"/>
    <col min="6" max="6" width="12.28515625" style="5" customWidth="1"/>
    <col min="7" max="7" width="13.7109375" style="5" customWidth="1"/>
    <col min="8" max="8" width="7.28515625" style="5" customWidth="1"/>
    <col min="9" max="9" width="1.7109375" style="5" customWidth="1"/>
    <col min="10" max="10" width="5.28515625" style="5" bestFit="1" customWidth="1"/>
    <col min="11" max="11" width="46.28515625" style="62" customWidth="1"/>
    <col min="12" max="15" width="3.42578125" style="5" customWidth="1"/>
    <col min="16" max="18" width="4.7109375" style="5" customWidth="1"/>
    <col min="19" max="19" width="4" style="96" bestFit="1" customWidth="1"/>
    <col min="20" max="20" width="4.7109375" style="96" customWidth="1"/>
    <col min="21" max="21" width="2.28515625" style="96" customWidth="1"/>
    <col min="22" max="22" width="2.140625" style="96" customWidth="1"/>
    <col min="23" max="23" width="4.7109375" style="5" customWidth="1"/>
    <col min="24" max="16384" width="11.42578125" style="5"/>
  </cols>
  <sheetData>
    <row r="1" spans="1:22" ht="15" x14ac:dyDescent="0.2">
      <c r="A1" s="258" t="s">
        <v>62</v>
      </c>
      <c r="B1" s="258"/>
      <c r="C1" s="258"/>
      <c r="D1" s="258"/>
      <c r="E1" s="258"/>
      <c r="F1" s="258"/>
      <c r="G1" s="258"/>
      <c r="H1" s="258"/>
      <c r="K1" s="125" t="e">
        <f>#REF!</f>
        <v>#REF!</v>
      </c>
      <c r="U1" s="97">
        <v>4</v>
      </c>
    </row>
    <row r="2" spans="1:22" ht="15" customHeight="1" x14ac:dyDescent="0.2">
      <c r="A2" s="259" t="s">
        <v>63</v>
      </c>
      <c r="B2" s="259"/>
      <c r="C2" s="259"/>
      <c r="D2" s="259"/>
      <c r="E2" s="259"/>
      <c r="F2" s="259"/>
      <c r="G2" s="259"/>
      <c r="H2" s="259"/>
      <c r="K2" s="124" t="s">
        <v>558</v>
      </c>
      <c r="U2" s="97">
        <f>SUM(V:V)</f>
        <v>4</v>
      </c>
    </row>
    <row r="3" spans="1:22" x14ac:dyDescent="0.2">
      <c r="A3" s="280"/>
      <c r="B3" s="280"/>
      <c r="C3" s="281"/>
      <c r="D3" s="129" t="s">
        <v>1</v>
      </c>
      <c r="E3" s="129" t="s">
        <v>2</v>
      </c>
      <c r="F3" s="303" t="s">
        <v>3</v>
      </c>
      <c r="G3" s="335"/>
      <c r="H3" s="304"/>
      <c r="J3" s="80" t="s">
        <v>602</v>
      </c>
    </row>
    <row r="4" spans="1:22" ht="165.75" customHeight="1" x14ac:dyDescent="0.2">
      <c r="A4" s="305" t="s">
        <v>295</v>
      </c>
      <c r="B4" s="306"/>
      <c r="C4" s="317"/>
      <c r="D4" s="128" t="s">
        <v>20</v>
      </c>
      <c r="E4" s="128"/>
      <c r="F4" s="273" t="s">
        <v>761</v>
      </c>
      <c r="G4" s="318"/>
      <c r="H4" s="274"/>
      <c r="J4" s="81" t="str">
        <f>CONCATENATE("(",LEN(F4),")")</f>
        <v>(525)</v>
      </c>
      <c r="K4" s="78" t="str">
        <f>IF(( AND(D4="x",E4="x") ),"(*) Marcar solo un valor: Si o No",IF(AND(E4="x",LEN(F4)=0),"(*) Completar la celda de explicación",
CONCATENATE("(Si/No) Marcar con 'X' solo uno de los campos. (Explicación) Longitud Máxima de ",Explicacion_LongMaximo," caracteres")))</f>
        <v>(Si/No) Marcar con 'X' solo uno de los campos. (Explicación) Longitud Máxima de 1000 caracteres</v>
      </c>
      <c r="S4" s="96">
        <v>79</v>
      </c>
      <c r="V4" s="98">
        <f>IF( AND(D4="",E4=""),0,IF(AND(E4&lt;&gt;"",F4=""),0,1))</f>
        <v>1</v>
      </c>
    </row>
    <row r="5" spans="1:22" ht="9" customHeight="1" x14ac:dyDescent="0.25">
      <c r="A5" s="26"/>
      <c r="B5" s="26"/>
      <c r="C5" s="26"/>
      <c r="D5" s="4"/>
      <c r="E5" s="4"/>
      <c r="F5" s="4"/>
      <c r="G5" s="4"/>
      <c r="H5" s="4"/>
    </row>
    <row r="6" spans="1:22" x14ac:dyDescent="0.2">
      <c r="A6" s="259" t="s">
        <v>64</v>
      </c>
      <c r="B6" s="259"/>
      <c r="C6" s="259"/>
      <c r="D6" s="259"/>
      <c r="E6" s="259"/>
      <c r="F6" s="259"/>
      <c r="G6" s="259"/>
      <c r="H6" s="259"/>
    </row>
    <row r="7" spans="1:22" x14ac:dyDescent="0.2">
      <c r="A7" s="280"/>
      <c r="B7" s="280"/>
      <c r="C7" s="281"/>
      <c r="D7" s="129" t="s">
        <v>1</v>
      </c>
      <c r="E7" s="129" t="s">
        <v>2</v>
      </c>
      <c r="F7" s="303" t="s">
        <v>3</v>
      </c>
      <c r="G7" s="335"/>
      <c r="H7" s="304"/>
      <c r="J7" s="80" t="s">
        <v>602</v>
      </c>
    </row>
    <row r="8" spans="1:22" ht="146.25" customHeight="1" x14ac:dyDescent="0.2">
      <c r="A8" s="305" t="s">
        <v>296</v>
      </c>
      <c r="B8" s="306"/>
      <c r="C8" s="317"/>
      <c r="D8" s="128" t="s">
        <v>20</v>
      </c>
      <c r="E8" s="128"/>
      <c r="F8" s="232" t="s">
        <v>778</v>
      </c>
      <c r="G8" s="233"/>
      <c r="H8" s="234"/>
      <c r="J8" s="81" t="str">
        <f>CONCATENATE("(",LEN(F8),")")</f>
        <v>(471)</v>
      </c>
      <c r="K8" s="78" t="str">
        <f>IF(( AND(D8="x",E8="x") ),"(*) Marcar solo un valor: Si o No",IF(AND(E8="x",LEN(F8)=0),"(*) Completar la celda de explicación",
CONCATENATE("(Si/No) Marcar con 'X' solo uno de los campos. (Explicación) Longitud Máxima de ",Explicacion_LongMaximo," caracteres")))</f>
        <v>(Si/No) Marcar con 'X' solo uno de los campos. (Explicación) Longitud Máxima de 1000 caracteres</v>
      </c>
      <c r="S8" s="96">
        <v>80</v>
      </c>
      <c r="V8" s="98">
        <f>IF( AND(D8="",E8=""),0,IF(AND(E8&lt;&gt;"",F8=""),0,1))</f>
        <v>1</v>
      </c>
    </row>
    <row r="9" spans="1:22" ht="31.5" customHeight="1" x14ac:dyDescent="0.2">
      <c r="A9" s="307" t="s">
        <v>297</v>
      </c>
      <c r="B9" s="307"/>
      <c r="C9" s="307"/>
      <c r="D9" s="307"/>
      <c r="E9" s="307"/>
      <c r="F9" s="307"/>
      <c r="G9" s="307"/>
      <c r="H9" s="307"/>
    </row>
    <row r="10" spans="1:22" ht="15.75" customHeight="1" x14ac:dyDescent="0.25">
      <c r="A10" s="4"/>
      <c r="B10" s="293" t="s">
        <v>298</v>
      </c>
      <c r="C10" s="294"/>
      <c r="D10" s="294"/>
      <c r="E10" s="294"/>
      <c r="F10" s="294"/>
      <c r="G10" s="295"/>
      <c r="H10" s="176">
        <v>41</v>
      </c>
      <c r="S10" s="96">
        <v>218</v>
      </c>
    </row>
    <row r="11" spans="1:22" ht="15.75" customHeight="1" x14ac:dyDescent="0.25">
      <c r="A11" s="4"/>
      <c r="B11" s="347" t="s">
        <v>691</v>
      </c>
      <c r="C11" s="348"/>
      <c r="D11" s="348"/>
      <c r="E11" s="348"/>
      <c r="F11" s="348"/>
      <c r="G11" s="349"/>
      <c r="H11" s="176">
        <v>0</v>
      </c>
      <c r="S11" s="96">
        <v>219</v>
      </c>
    </row>
    <row r="12" spans="1:22" ht="15.75" customHeight="1" x14ac:dyDescent="0.25">
      <c r="A12" s="4"/>
      <c r="B12" s="293" t="s">
        <v>299</v>
      </c>
      <c r="C12" s="294"/>
      <c r="D12" s="294"/>
      <c r="E12" s="294"/>
      <c r="F12" s="294"/>
      <c r="G12" s="295"/>
      <c r="H12" s="176">
        <v>0</v>
      </c>
      <c r="S12" s="96">
        <v>220</v>
      </c>
    </row>
    <row r="13" spans="1:22" ht="26.25" customHeight="1" x14ac:dyDescent="0.25">
      <c r="A13" s="4"/>
      <c r="B13" s="293" t="s">
        <v>300</v>
      </c>
      <c r="C13" s="294"/>
      <c r="D13" s="294"/>
      <c r="E13" s="294"/>
      <c r="F13" s="294"/>
      <c r="G13" s="295"/>
      <c r="H13" s="176">
        <v>0</v>
      </c>
      <c r="S13" s="96">
        <v>221</v>
      </c>
    </row>
    <row r="14" spans="1:22" ht="17.25" customHeight="1" x14ac:dyDescent="0.25">
      <c r="A14" s="4"/>
      <c r="B14" s="293" t="s">
        <v>301</v>
      </c>
      <c r="C14" s="294"/>
      <c r="D14" s="294"/>
      <c r="E14" s="294"/>
      <c r="F14" s="294"/>
      <c r="G14" s="295"/>
      <c r="H14" s="176">
        <v>0</v>
      </c>
      <c r="S14" s="96">
        <v>222</v>
      </c>
    </row>
    <row r="15" spans="1:22" ht="36" customHeight="1" x14ac:dyDescent="0.2">
      <c r="A15" s="48"/>
      <c r="B15" s="371" t="s">
        <v>564</v>
      </c>
      <c r="C15" s="371"/>
      <c r="D15" s="371"/>
      <c r="E15" s="371"/>
      <c r="F15" s="371"/>
      <c r="G15" s="371"/>
      <c r="H15" s="371"/>
    </row>
    <row r="16" spans="1:22" ht="39" customHeight="1" x14ac:dyDescent="0.2">
      <c r="A16" s="378" t="s">
        <v>302</v>
      </c>
      <c r="B16" s="378"/>
      <c r="C16" s="378"/>
      <c r="D16" s="378"/>
      <c r="E16" s="378"/>
      <c r="F16" s="378"/>
      <c r="G16" s="378"/>
      <c r="H16" s="378"/>
    </row>
    <row r="17" spans="1:19" ht="22.5" customHeight="1" x14ac:dyDescent="0.2">
      <c r="B17" s="293" t="s">
        <v>303</v>
      </c>
      <c r="C17" s="294"/>
      <c r="D17" s="294"/>
      <c r="E17" s="294"/>
      <c r="F17" s="295"/>
      <c r="G17" s="332" t="s">
        <v>304</v>
      </c>
      <c r="H17" s="334"/>
      <c r="J17" s="86" t="s">
        <v>608</v>
      </c>
      <c r="K17" s="90" t="s">
        <v>609</v>
      </c>
      <c r="S17" s="96">
        <v>223</v>
      </c>
    </row>
    <row r="18" spans="1:19" x14ac:dyDescent="0.2">
      <c r="B18" s="381" t="s">
        <v>779</v>
      </c>
      <c r="C18" s="382"/>
      <c r="D18" s="382"/>
      <c r="E18" s="382"/>
      <c r="F18" s="383"/>
      <c r="G18" s="379">
        <v>100</v>
      </c>
      <c r="H18" s="380"/>
    </row>
    <row r="19" spans="1:19" x14ac:dyDescent="0.2">
      <c r="B19" s="381" t="s">
        <v>780</v>
      </c>
      <c r="C19" s="382"/>
      <c r="D19" s="382"/>
      <c r="E19" s="382"/>
      <c r="F19" s="383"/>
      <c r="G19" s="379">
        <v>100</v>
      </c>
      <c r="H19" s="380"/>
    </row>
    <row r="20" spans="1:19" x14ac:dyDescent="0.2">
      <c r="B20" s="381" t="s">
        <v>781</v>
      </c>
      <c r="C20" s="382"/>
      <c r="D20" s="382"/>
      <c r="E20" s="382"/>
      <c r="F20" s="383"/>
      <c r="G20" s="379">
        <v>100</v>
      </c>
      <c r="H20" s="380"/>
    </row>
    <row r="21" spans="1:19" x14ac:dyDescent="0.2">
      <c r="B21" s="381" t="s">
        <v>845</v>
      </c>
      <c r="C21" s="382"/>
      <c r="D21" s="382"/>
      <c r="E21" s="382"/>
      <c r="F21" s="383"/>
      <c r="G21" s="379">
        <v>63.4</v>
      </c>
      <c r="H21" s="380"/>
    </row>
    <row r="22" spans="1:19" x14ac:dyDescent="0.2">
      <c r="B22" s="381" t="s">
        <v>782</v>
      </c>
      <c r="C22" s="382"/>
      <c r="D22" s="382"/>
      <c r="E22" s="382"/>
      <c r="F22" s="383"/>
      <c r="G22" s="379">
        <v>100</v>
      </c>
      <c r="H22" s="380"/>
    </row>
    <row r="23" spans="1:19" x14ac:dyDescent="0.2">
      <c r="B23" s="381" t="s">
        <v>846</v>
      </c>
      <c r="C23" s="382"/>
      <c r="D23" s="382"/>
      <c r="E23" s="382"/>
      <c r="F23" s="383"/>
      <c r="G23" s="379">
        <v>31.7</v>
      </c>
      <c r="H23" s="380"/>
    </row>
    <row r="24" spans="1:19" x14ac:dyDescent="0.2">
      <c r="B24" s="381"/>
      <c r="C24" s="382"/>
      <c r="D24" s="382"/>
      <c r="E24" s="382"/>
      <c r="F24" s="383"/>
      <c r="G24" s="379"/>
      <c r="H24" s="380"/>
    </row>
    <row r="25" spans="1:19" x14ac:dyDescent="0.2">
      <c r="B25" s="381"/>
      <c r="C25" s="382"/>
      <c r="D25" s="382"/>
      <c r="E25" s="382"/>
      <c r="F25" s="383"/>
      <c r="G25" s="384"/>
      <c r="H25" s="385"/>
    </row>
    <row r="26" spans="1:19" x14ac:dyDescent="0.2">
      <c r="B26" s="381"/>
      <c r="C26" s="382"/>
      <c r="D26" s="382"/>
      <c r="E26" s="382"/>
      <c r="F26" s="383"/>
      <c r="G26" s="384"/>
      <c r="H26" s="385"/>
    </row>
    <row r="27" spans="1:19" x14ac:dyDescent="0.2">
      <c r="B27" s="336" t="s">
        <v>844</v>
      </c>
      <c r="C27" s="337"/>
      <c r="D27" s="337"/>
      <c r="E27" s="337"/>
      <c r="F27" s="338"/>
      <c r="G27" s="344"/>
      <c r="H27" s="346"/>
    </row>
    <row r="28" spans="1:19" ht="39.75" customHeight="1" x14ac:dyDescent="0.2">
      <c r="A28" s="311" t="s">
        <v>305</v>
      </c>
      <c r="B28" s="311"/>
      <c r="C28" s="311"/>
      <c r="D28" s="311"/>
      <c r="E28" s="311"/>
      <c r="F28" s="311"/>
      <c r="G28" s="311"/>
      <c r="H28" s="311"/>
      <c r="J28" s="91" t="s">
        <v>610</v>
      </c>
      <c r="K28" s="89" t="s">
        <v>611</v>
      </c>
      <c r="S28" s="96">
        <v>0</v>
      </c>
    </row>
    <row r="29" spans="1:19" ht="39" customHeight="1" x14ac:dyDescent="0.25">
      <c r="B29" s="138"/>
      <c r="C29" s="332" t="s">
        <v>306</v>
      </c>
      <c r="D29" s="334"/>
      <c r="E29" s="332" t="s">
        <v>307</v>
      </c>
      <c r="F29" s="334"/>
      <c r="G29" s="25" t="s">
        <v>308</v>
      </c>
      <c r="H29" s="4"/>
    </row>
    <row r="30" spans="1:19" ht="15" x14ac:dyDescent="0.25">
      <c r="B30" s="25" t="s">
        <v>309</v>
      </c>
      <c r="C30" s="376" t="s">
        <v>20</v>
      </c>
      <c r="D30" s="377"/>
      <c r="E30" s="386"/>
      <c r="F30" s="387"/>
      <c r="G30" s="137"/>
      <c r="H30" s="4"/>
      <c r="K30" s="62" t="str">
        <f>IF(OR( AND(C30="x",E30="x"),AND(C30="x",G30="X"),AND(E30="x",G30="X") ),"(*) Marcar solo uno de las celdas","")</f>
        <v/>
      </c>
      <c r="S30" s="96">
        <v>224</v>
      </c>
    </row>
    <row r="31" spans="1:19" ht="15" x14ac:dyDescent="0.25">
      <c r="B31" s="25" t="s">
        <v>310</v>
      </c>
      <c r="C31" s="376" t="s">
        <v>20</v>
      </c>
      <c r="D31" s="377"/>
      <c r="E31" s="386"/>
      <c r="F31" s="387"/>
      <c r="G31" s="140"/>
      <c r="H31" s="4"/>
      <c r="K31" s="62" t="str">
        <f>IF(OR( AND(C31="x",E31="x"),AND(C31="x",G31="X"),AND(E31="x",G31="X") ),"(*) Marcar solo uno de las celdas","")</f>
        <v/>
      </c>
      <c r="S31" s="96">
        <v>225</v>
      </c>
    </row>
    <row r="32" spans="1:19" ht="15" x14ac:dyDescent="0.25">
      <c r="A32" s="35"/>
      <c r="B32" s="35"/>
      <c r="C32" s="35"/>
      <c r="D32" s="35"/>
      <c r="E32" s="35"/>
      <c r="F32" s="35"/>
      <c r="G32" s="35"/>
      <c r="H32" s="4"/>
    </row>
    <row r="33" spans="1:22" x14ac:dyDescent="0.2">
      <c r="A33" s="259" t="s">
        <v>65</v>
      </c>
      <c r="B33" s="259"/>
      <c r="C33" s="259"/>
      <c r="D33" s="259"/>
      <c r="E33" s="259"/>
      <c r="F33" s="259"/>
      <c r="G33" s="259"/>
      <c r="H33" s="259"/>
    </row>
    <row r="34" spans="1:22" x14ac:dyDescent="0.2">
      <c r="A34" s="280"/>
      <c r="B34" s="280"/>
      <c r="C34" s="281"/>
      <c r="D34" s="129" t="s">
        <v>1</v>
      </c>
      <c r="E34" s="129" t="s">
        <v>2</v>
      </c>
      <c r="F34" s="303" t="s">
        <v>3</v>
      </c>
      <c r="G34" s="335"/>
      <c r="H34" s="304"/>
      <c r="J34" s="80" t="s">
        <v>602</v>
      </c>
    </row>
    <row r="35" spans="1:22" ht="93" customHeight="1" x14ac:dyDescent="0.2">
      <c r="A35" s="305" t="s">
        <v>311</v>
      </c>
      <c r="B35" s="306"/>
      <c r="C35" s="317"/>
      <c r="D35" s="128" t="s">
        <v>20</v>
      </c>
      <c r="E35" s="128"/>
      <c r="F35" s="232" t="s">
        <v>783</v>
      </c>
      <c r="G35" s="233"/>
      <c r="H35" s="234"/>
      <c r="J35" s="81" t="str">
        <f>CONCATENATE("(",LEN(F35),")")</f>
        <v>(147)</v>
      </c>
      <c r="K35" s="78" t="str">
        <f>IF(( AND(D35="x",E35="x") ),"(*) Marcar solo un valor: Si o No",IF(AND(E35="x",LEN(F35)=0),"(*) Completar la celda de explicación",
CONCATENATE("(Si/No) Marcar con 'X' solo uno de los campos. (Explicación) Longitud Máxima de ",Explicacion_LongMaximo," caracteres")))</f>
        <v>(Si/No) Marcar con 'X' solo uno de los campos. (Explicación) Longitud Máxima de 1000 caracteres</v>
      </c>
      <c r="S35" s="96">
        <v>81</v>
      </c>
      <c r="V35" s="98">
        <f t="shared" ref="V35:V36" si="0">IF( AND(D35="",E35=""),0,IF(AND(E35&lt;&gt;"",F35=""),0,1))</f>
        <v>1</v>
      </c>
    </row>
    <row r="36" spans="1:22" ht="97.5" customHeight="1" x14ac:dyDescent="0.2">
      <c r="A36" s="305" t="s">
        <v>312</v>
      </c>
      <c r="B36" s="306"/>
      <c r="C36" s="317"/>
      <c r="D36" s="128" t="s">
        <v>20</v>
      </c>
      <c r="E36" s="128"/>
      <c r="F36" s="232" t="s">
        <v>784</v>
      </c>
      <c r="G36" s="233"/>
      <c r="H36" s="234"/>
      <c r="J36" s="81" t="str">
        <f>CONCATENATE("(",LEN(F36),")")</f>
        <v>(80)</v>
      </c>
      <c r="K36" s="78" t="str">
        <f>IF(( AND(D36="x",E36="x") ),"(*) Marcar solo un valor: Si o No",IF(AND(E36="x",LEN(F36)=0),"(*) Completar la celda de explicación",
CONCATENATE("(Si/No) Marcar con 'X' solo uno de los campos. (Explicación) Longitud Máxima de ",Explicacion_LongMaximo," caracteres")))</f>
        <v>(Si/No) Marcar con 'X' solo uno de los campos. (Explicación) Longitud Máxima de 1000 caracteres</v>
      </c>
      <c r="S36" s="96">
        <v>82</v>
      </c>
      <c r="V36" s="98">
        <f t="shared" si="0"/>
        <v>1</v>
      </c>
    </row>
    <row r="37" spans="1:22" ht="30.75" customHeight="1" x14ac:dyDescent="0.2">
      <c r="A37" s="307" t="s">
        <v>313</v>
      </c>
      <c r="B37" s="307"/>
      <c r="C37" s="307"/>
      <c r="D37" s="307"/>
      <c r="E37" s="307"/>
      <c r="F37" s="307"/>
      <c r="G37" s="307"/>
      <c r="H37" s="307"/>
    </row>
    <row r="38" spans="1:22" ht="15" x14ac:dyDescent="0.25">
      <c r="C38" s="280"/>
      <c r="D38" s="280"/>
      <c r="E38" s="281"/>
      <c r="F38" s="138" t="s">
        <v>1</v>
      </c>
      <c r="G38" s="138" t="s">
        <v>2</v>
      </c>
      <c r="H38" s="4"/>
    </row>
    <row r="39" spans="1:22" ht="26.25" customHeight="1" x14ac:dyDescent="0.25">
      <c r="C39" s="332" t="s">
        <v>314</v>
      </c>
      <c r="D39" s="333"/>
      <c r="E39" s="334"/>
      <c r="F39" s="128" t="s">
        <v>20</v>
      </c>
      <c r="G39" s="128"/>
      <c r="H39" s="4"/>
      <c r="K39" s="62" t="str">
        <f>IF(( AND(F39="x",G39="x") ),"(*) Marcar solo un valor: Si o No","")</f>
        <v/>
      </c>
      <c r="S39" s="96">
        <v>226</v>
      </c>
    </row>
    <row r="40" spans="1:22" ht="26.25" customHeight="1" x14ac:dyDescent="0.25">
      <c r="C40" s="332" t="s">
        <v>315</v>
      </c>
      <c r="D40" s="333"/>
      <c r="E40" s="334"/>
      <c r="F40" s="159" t="s">
        <v>20</v>
      </c>
      <c r="G40" s="128"/>
      <c r="H40" s="4"/>
      <c r="K40" s="62" t="str">
        <f>IF(( AND(F40="x",G40="x") ),"(*) Marcar solo un valor: Si o No","")</f>
        <v/>
      </c>
      <c r="S40" s="96">
        <v>227</v>
      </c>
    </row>
    <row r="41" spans="1:22" ht="43.5" customHeight="1" x14ac:dyDescent="0.2">
      <c r="B41" s="375" t="s">
        <v>316</v>
      </c>
      <c r="C41" s="375"/>
      <c r="D41" s="375"/>
      <c r="E41" s="375"/>
      <c r="F41" s="375"/>
      <c r="G41" s="375"/>
      <c r="H41" s="375"/>
    </row>
    <row r="42" spans="1:22" ht="13.5" customHeight="1" x14ac:dyDescent="0.2">
      <c r="B42" s="373" t="s">
        <v>317</v>
      </c>
      <c r="C42" s="332" t="s">
        <v>318</v>
      </c>
      <c r="D42" s="333"/>
      <c r="E42" s="334"/>
      <c r="F42" s="332" t="s">
        <v>319</v>
      </c>
      <c r="G42" s="333"/>
      <c r="H42" s="334"/>
    </row>
    <row r="43" spans="1:22" ht="27" x14ac:dyDescent="0.2">
      <c r="B43" s="374"/>
      <c r="C43" s="138" t="s">
        <v>243</v>
      </c>
      <c r="D43" s="332" t="s">
        <v>320</v>
      </c>
      <c r="E43" s="334"/>
      <c r="F43" s="138" t="s">
        <v>243</v>
      </c>
      <c r="G43" s="138" t="s">
        <v>321</v>
      </c>
      <c r="H43" s="138" t="s">
        <v>320</v>
      </c>
      <c r="J43" s="86" t="s">
        <v>608</v>
      </c>
      <c r="K43" s="90" t="s">
        <v>609</v>
      </c>
      <c r="S43" s="96">
        <v>347</v>
      </c>
    </row>
    <row r="44" spans="1:22" x14ac:dyDescent="0.2">
      <c r="B44" s="189" t="s">
        <v>743</v>
      </c>
      <c r="C44" s="216">
        <v>44048</v>
      </c>
      <c r="D44" s="376" t="s">
        <v>724</v>
      </c>
      <c r="E44" s="377"/>
      <c r="F44" s="216">
        <v>44131</v>
      </c>
      <c r="G44" s="215" t="s">
        <v>744</v>
      </c>
      <c r="H44" s="215" t="s">
        <v>724</v>
      </c>
    </row>
    <row r="45" spans="1:22" x14ac:dyDescent="0.2">
      <c r="B45" s="196" t="s">
        <v>785</v>
      </c>
      <c r="C45" s="216">
        <v>44048</v>
      </c>
      <c r="D45" s="376" t="s">
        <v>724</v>
      </c>
      <c r="E45" s="377"/>
      <c r="F45" s="216">
        <v>44131</v>
      </c>
      <c r="G45" s="215" t="s">
        <v>744</v>
      </c>
      <c r="H45" s="215" t="s">
        <v>724</v>
      </c>
    </row>
    <row r="46" spans="1:22" x14ac:dyDescent="0.2">
      <c r="B46" s="137"/>
      <c r="C46" s="142"/>
      <c r="D46" s="336"/>
      <c r="E46" s="338"/>
      <c r="F46" s="142"/>
      <c r="G46" s="137"/>
      <c r="H46" s="137"/>
    </row>
    <row r="47" spans="1:22" ht="22.5" x14ac:dyDescent="0.2">
      <c r="B47" s="372" t="s">
        <v>322</v>
      </c>
      <c r="C47" s="372"/>
      <c r="D47" s="372"/>
      <c r="E47" s="372"/>
      <c r="F47" s="372"/>
      <c r="G47" s="372"/>
      <c r="H47" s="372"/>
      <c r="J47" s="91" t="s">
        <v>610</v>
      </c>
      <c r="K47" s="89" t="s">
        <v>611</v>
      </c>
      <c r="S47" s="96">
        <v>0</v>
      </c>
    </row>
  </sheetData>
  <sheetProtection password="C71F" sheet="1" objects="1" scenarios="1" formatCells="0" formatRows="0" insertRows="0"/>
  <dataConsolidate/>
  <mergeCells count="68">
    <mergeCell ref="B26:F26"/>
    <mergeCell ref="G20:H20"/>
    <mergeCell ref="G21:H21"/>
    <mergeCell ref="G22:H22"/>
    <mergeCell ref="G23:H23"/>
    <mergeCell ref="A28:H28"/>
    <mergeCell ref="C29:D29"/>
    <mergeCell ref="C30:D30"/>
    <mergeCell ref="C31:D31"/>
    <mergeCell ref="E29:F29"/>
    <mergeCell ref="E30:F30"/>
    <mergeCell ref="E31:F31"/>
    <mergeCell ref="G18:H18"/>
    <mergeCell ref="G24:H24"/>
    <mergeCell ref="G27:H27"/>
    <mergeCell ref="B17:F17"/>
    <mergeCell ref="B18:F18"/>
    <mergeCell ref="B24:F24"/>
    <mergeCell ref="B27:F27"/>
    <mergeCell ref="G19:H19"/>
    <mergeCell ref="G26:H26"/>
    <mergeCell ref="G25:H25"/>
    <mergeCell ref="B19:F19"/>
    <mergeCell ref="B20:F20"/>
    <mergeCell ref="B21:F21"/>
    <mergeCell ref="B22:F22"/>
    <mergeCell ref="B23:F23"/>
    <mergeCell ref="B25:F25"/>
    <mergeCell ref="A16:H16"/>
    <mergeCell ref="G17:H17"/>
    <mergeCell ref="B10:G10"/>
    <mergeCell ref="B12:G12"/>
    <mergeCell ref="B11:G11"/>
    <mergeCell ref="B13:G13"/>
    <mergeCell ref="B14:G14"/>
    <mergeCell ref="F35:H35"/>
    <mergeCell ref="A35:C35"/>
    <mergeCell ref="A36:C36"/>
    <mergeCell ref="F36:H36"/>
    <mergeCell ref="C39:E39"/>
    <mergeCell ref="A37:H37"/>
    <mergeCell ref="C38:E38"/>
    <mergeCell ref="B47:H47"/>
    <mergeCell ref="B42:B43"/>
    <mergeCell ref="F42:H42"/>
    <mergeCell ref="C40:E40"/>
    <mergeCell ref="B41:H41"/>
    <mergeCell ref="C42:E42"/>
    <mergeCell ref="D43:E43"/>
    <mergeCell ref="D44:E44"/>
    <mergeCell ref="D45:E45"/>
    <mergeCell ref="D46:E46"/>
    <mergeCell ref="A1:H1"/>
    <mergeCell ref="A2:H2"/>
    <mergeCell ref="A6:H6"/>
    <mergeCell ref="A33:H33"/>
    <mergeCell ref="A34:C34"/>
    <mergeCell ref="F34:H34"/>
    <mergeCell ref="A4:C4"/>
    <mergeCell ref="F3:H3"/>
    <mergeCell ref="F4:H4"/>
    <mergeCell ref="A8:C8"/>
    <mergeCell ref="F7:H7"/>
    <mergeCell ref="F8:H8"/>
    <mergeCell ref="A3:C3"/>
    <mergeCell ref="A7:C7"/>
    <mergeCell ref="B15:H15"/>
    <mergeCell ref="A9:H9"/>
  </mergeCells>
  <dataValidations xWindow="345" yWindow="481" count="5">
    <dataValidation type="textLength" allowBlank="1" showErrorMessage="1" error="Cantidad de caracteres NO valido." sqref="F4:H4 F8:H8 F35:H36">
      <formula1>Explicacion_LongMinimo</formula1>
      <formula2>Explicacion_LongMaximo</formula2>
    </dataValidation>
    <dataValidation type="custom" allowBlank="1" showDropDown="1" showInputMessage="1" showErrorMessage="1" error="Valor NO Válido." prompt="Ingrese &quot;X&quot;" sqref="D4:E4 D8:E8 D35:E36 F39:G40">
      <formula1>COUNTIF(Respuesta_SINO,TRIM(CELL("contenido")))=1</formula1>
    </dataValidation>
    <dataValidation type="decimal" allowBlank="1" showInputMessage="1" showErrorMessage="1" error="Valor NO Válido" prompt="Ingrese Número" sqref="H10:H14 G18:H27">
      <formula1>Decimal2_Minimo</formula1>
      <formula2>Decimal2_Maximo</formula2>
    </dataValidation>
    <dataValidation type="custom" allowBlank="1" showInputMessage="1" showErrorMessage="1" error="Valor NO Válido" prompt="Ingrese &quot;X&quot;" sqref="C30:G31">
      <formula1>COUNTIF(Respuesta_SINO,TRIM(CELL("contenido")))=1</formula1>
    </dataValidation>
    <dataValidation type="date" allowBlank="1" showInputMessage="1" showErrorMessage="1" error="Fecha No Valida" prompt="(dd/mm/yyyy)" sqref="C44:C46 F44:F46">
      <formula1>Fecha_Minimo</formula1>
      <formula2>Fecha_Maximo</formula2>
    </dataValidation>
  </dataValidations>
  <hyperlinks>
    <hyperlink ref="K2" location="Principal!A1" display="Volver al Indice"/>
  </hyperlinks>
  <pageMargins left="0.7" right="0.7" top="0.75" bottom="0.75" header="0.3" footer="0.3"/>
  <pageSetup paperSize="9" orientation="portrait" r:id="rId1"/>
  <rowBreaks count="1" manualBreakCount="1">
    <brk id="36"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8"/>
  </sheetPr>
  <dimension ref="A1:V173"/>
  <sheetViews>
    <sheetView topLeftCell="A40" zoomScaleNormal="100" workbookViewId="0">
      <selection activeCell="G63" sqref="G63"/>
    </sheetView>
  </sheetViews>
  <sheetFormatPr baseColWidth="10" defaultRowHeight="12.75" x14ac:dyDescent="0.2"/>
  <cols>
    <col min="1" max="1" width="3.5703125" style="5" customWidth="1"/>
    <col min="2" max="2" width="11.140625" style="5" customWidth="1"/>
    <col min="3" max="3" width="13.28515625" style="5" customWidth="1"/>
    <col min="4" max="4" width="16.140625" style="5" customWidth="1"/>
    <col min="5" max="5" width="5" style="5" customWidth="1"/>
    <col min="6" max="6" width="6.140625" style="5" customWidth="1"/>
    <col min="7" max="8" width="2.5703125" style="5" customWidth="1"/>
    <col min="9" max="9" width="3.140625" style="5" customWidth="1"/>
    <col min="10" max="10" width="4.85546875" style="5" customWidth="1"/>
    <col min="11" max="11" width="8.140625" style="5" customWidth="1"/>
    <col min="12" max="12" width="3.140625" style="5" customWidth="1"/>
    <col min="13" max="13" width="4" style="5" customWidth="1"/>
    <col min="14" max="14" width="1.140625" style="5" customWidth="1"/>
    <col min="15" max="15" width="5.28515625" style="5" bestFit="1" customWidth="1"/>
    <col min="16" max="16" width="48.42578125" style="5" customWidth="1"/>
    <col min="17" max="18" width="5" style="5" customWidth="1"/>
    <col min="19" max="19" width="5" style="96" customWidth="1"/>
    <col min="20" max="20" width="5.140625" style="96" customWidth="1"/>
    <col min="21" max="21" width="2.140625" style="96" customWidth="1"/>
    <col min="22" max="22" width="2.7109375" style="96" customWidth="1"/>
    <col min="23" max="16384" width="11.42578125" style="5"/>
  </cols>
  <sheetData>
    <row r="1" spans="1:22" ht="15" x14ac:dyDescent="0.2">
      <c r="A1" s="258" t="s">
        <v>66</v>
      </c>
      <c r="B1" s="258"/>
      <c r="C1" s="258"/>
      <c r="D1" s="258"/>
      <c r="E1" s="258"/>
      <c r="F1" s="258"/>
      <c r="G1" s="258"/>
      <c r="H1" s="258"/>
      <c r="I1" s="258"/>
      <c r="J1" s="258"/>
      <c r="K1" s="258"/>
      <c r="L1" s="258"/>
      <c r="M1" s="258"/>
      <c r="P1" s="125" t="e">
        <f>#REF!</f>
        <v>#REF!</v>
      </c>
      <c r="U1" s="97">
        <v>6</v>
      </c>
    </row>
    <row r="2" spans="1:22" ht="15" customHeight="1" x14ac:dyDescent="0.2">
      <c r="A2" s="259" t="s">
        <v>67</v>
      </c>
      <c r="B2" s="259"/>
      <c r="C2" s="259"/>
      <c r="D2" s="259"/>
      <c r="E2" s="259"/>
      <c r="F2" s="259"/>
      <c r="G2" s="259"/>
      <c r="H2" s="259"/>
      <c r="I2" s="259"/>
      <c r="J2" s="259"/>
      <c r="K2" s="259"/>
      <c r="L2" s="259"/>
      <c r="M2" s="259"/>
      <c r="P2" s="124" t="s">
        <v>558</v>
      </c>
      <c r="U2" s="97">
        <f>SUM(V:V)</f>
        <v>6</v>
      </c>
    </row>
    <row r="3" spans="1:22" ht="18" customHeight="1" x14ac:dyDescent="0.2">
      <c r="A3" s="280"/>
      <c r="B3" s="280"/>
      <c r="C3" s="280"/>
      <c r="D3" s="281"/>
      <c r="E3" s="129" t="s">
        <v>1</v>
      </c>
      <c r="F3" s="129" t="s">
        <v>2</v>
      </c>
      <c r="G3" s="292" t="s">
        <v>3</v>
      </c>
      <c r="H3" s="292"/>
      <c r="I3" s="292"/>
      <c r="J3" s="292"/>
      <c r="K3" s="292"/>
      <c r="L3" s="292"/>
      <c r="M3" s="292"/>
      <c r="O3" s="80" t="s">
        <v>602</v>
      </c>
    </row>
    <row r="4" spans="1:22" ht="117" customHeight="1" x14ac:dyDescent="0.2">
      <c r="A4" s="305" t="s">
        <v>323</v>
      </c>
      <c r="B4" s="306"/>
      <c r="C4" s="306"/>
      <c r="D4" s="317"/>
      <c r="E4" s="128" t="s">
        <v>20</v>
      </c>
      <c r="F4" s="128"/>
      <c r="G4" s="232" t="s">
        <v>786</v>
      </c>
      <c r="H4" s="233"/>
      <c r="I4" s="233"/>
      <c r="J4" s="233"/>
      <c r="K4" s="233"/>
      <c r="L4" s="233"/>
      <c r="M4" s="234"/>
      <c r="O4" s="81" t="str">
        <f>CONCATENATE("(",LEN(G4),")")</f>
        <v>(286)</v>
      </c>
      <c r="P4" s="78" t="str">
        <f>IF(( AND(E4="x",F4="x") ),"(*) Marcar solo un valor: Si o No",IF(AND(F4="x",LEN(G4)=0),"(*) Completar la celda de explicación",
CONCATENATE("(Si/No) Marcar con 'X' solo uno de los campos. (Explicación) Longitud Máxima de ",Explicacion_LongMaximo," caracteres")))</f>
        <v>(Si/No) Marcar con 'X' solo uno de los campos. (Explicación) Longitud Máxima de 1000 caracteres</v>
      </c>
      <c r="S4" s="96">
        <v>83</v>
      </c>
      <c r="V4" s="98">
        <f>IF( AND(E4="",F4=""),0,IF(AND(F4&lt;&gt;"",G4=""),0,1))</f>
        <v>1</v>
      </c>
    </row>
    <row r="5" spans="1:22" ht="46.5" customHeight="1" x14ac:dyDescent="0.2">
      <c r="A5" s="305" t="s">
        <v>325</v>
      </c>
      <c r="B5" s="306"/>
      <c r="C5" s="306"/>
      <c r="D5" s="317"/>
      <c r="E5" s="128" t="s">
        <v>20</v>
      </c>
      <c r="F5" s="128"/>
      <c r="G5" s="232" t="s">
        <v>709</v>
      </c>
      <c r="H5" s="233"/>
      <c r="I5" s="233"/>
      <c r="J5" s="233"/>
      <c r="K5" s="233"/>
      <c r="L5" s="233"/>
      <c r="M5" s="234"/>
      <c r="O5" s="81" t="str">
        <f t="shared" ref="O5:O7" si="0">CONCATENATE("(",LEN(G5),")")</f>
        <v>(69)</v>
      </c>
      <c r="P5" s="78"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6">
        <v>84</v>
      </c>
      <c r="V5" s="98">
        <f t="shared" ref="V5:V7" si="1">IF( AND(E5="",F5=""),0,IF(AND(F5&lt;&gt;"",G5=""),0,1))</f>
        <v>1</v>
      </c>
    </row>
    <row r="6" spans="1:22" ht="75.75" customHeight="1" x14ac:dyDescent="0.2">
      <c r="A6" s="305" t="s">
        <v>326</v>
      </c>
      <c r="B6" s="306"/>
      <c r="C6" s="306"/>
      <c r="D6" s="317"/>
      <c r="E6" s="128"/>
      <c r="F6" s="128" t="s">
        <v>20</v>
      </c>
      <c r="G6" s="232" t="s">
        <v>847</v>
      </c>
      <c r="H6" s="233"/>
      <c r="I6" s="233"/>
      <c r="J6" s="233"/>
      <c r="K6" s="233"/>
      <c r="L6" s="233"/>
      <c r="M6" s="234"/>
      <c r="O6" s="81" t="str">
        <f t="shared" si="0"/>
        <v>(162)</v>
      </c>
      <c r="P6" s="78"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6">
        <v>85</v>
      </c>
      <c r="V6" s="98">
        <f t="shared" si="1"/>
        <v>1</v>
      </c>
    </row>
    <row r="7" spans="1:22" ht="49.5" customHeight="1" x14ac:dyDescent="0.2">
      <c r="A7" s="305" t="s">
        <v>327</v>
      </c>
      <c r="B7" s="306"/>
      <c r="C7" s="306"/>
      <c r="D7" s="317"/>
      <c r="E7" s="128"/>
      <c r="F7" s="128" t="s">
        <v>20</v>
      </c>
      <c r="G7" s="273" t="s">
        <v>762</v>
      </c>
      <c r="H7" s="318"/>
      <c r="I7" s="318"/>
      <c r="J7" s="318"/>
      <c r="K7" s="318"/>
      <c r="L7" s="318"/>
      <c r="M7" s="274"/>
      <c r="O7" s="81" t="str">
        <f t="shared" si="0"/>
        <v>(116)</v>
      </c>
      <c r="P7" s="78"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96">
        <v>86</v>
      </c>
      <c r="V7" s="98">
        <f t="shared" si="1"/>
        <v>1</v>
      </c>
    </row>
    <row r="8" spans="1:22" ht="15" customHeight="1" x14ac:dyDescent="0.2">
      <c r="A8" s="420"/>
      <c r="B8" s="420"/>
      <c r="C8" s="420"/>
      <c r="D8" s="420"/>
      <c r="E8" s="420"/>
      <c r="F8" s="420"/>
      <c r="G8" s="420"/>
      <c r="H8" s="420"/>
      <c r="I8" s="420"/>
      <c r="J8" s="420"/>
      <c r="K8" s="420"/>
      <c r="L8" s="420"/>
      <c r="M8" s="420"/>
    </row>
    <row r="9" spans="1:22" x14ac:dyDescent="0.2">
      <c r="A9" s="259" t="s">
        <v>328</v>
      </c>
      <c r="B9" s="259"/>
      <c r="C9" s="259"/>
      <c r="D9" s="259"/>
      <c r="E9" s="259"/>
      <c r="F9" s="259"/>
      <c r="G9" s="259"/>
      <c r="H9" s="259"/>
      <c r="I9" s="259"/>
      <c r="J9" s="259"/>
      <c r="K9" s="259"/>
      <c r="L9" s="259"/>
      <c r="M9" s="259"/>
    </row>
    <row r="10" spans="1:22" ht="18" customHeight="1" x14ac:dyDescent="0.2">
      <c r="A10" s="280"/>
      <c r="B10" s="280"/>
      <c r="C10" s="280"/>
      <c r="D10" s="281"/>
      <c r="E10" s="129" t="s">
        <v>1</v>
      </c>
      <c r="F10" s="129" t="s">
        <v>2</v>
      </c>
      <c r="G10" s="292" t="s">
        <v>3</v>
      </c>
      <c r="H10" s="292"/>
      <c r="I10" s="292"/>
      <c r="J10" s="292"/>
      <c r="K10" s="292"/>
      <c r="L10" s="292"/>
      <c r="M10" s="292"/>
      <c r="O10" s="80" t="s">
        <v>602</v>
      </c>
    </row>
    <row r="11" spans="1:22" ht="117.75" customHeight="1" x14ac:dyDescent="0.2">
      <c r="A11" s="305" t="s">
        <v>329</v>
      </c>
      <c r="B11" s="306"/>
      <c r="C11" s="306"/>
      <c r="D11" s="317"/>
      <c r="E11" s="128"/>
      <c r="F11" s="128" t="s">
        <v>20</v>
      </c>
      <c r="G11" s="232" t="s">
        <v>787</v>
      </c>
      <c r="H11" s="233"/>
      <c r="I11" s="233"/>
      <c r="J11" s="233"/>
      <c r="K11" s="233"/>
      <c r="L11" s="233"/>
      <c r="M11" s="234"/>
      <c r="O11" s="81" t="str">
        <f>CONCATENATE("(",LEN(G11),")")</f>
        <v>(314)</v>
      </c>
      <c r="P11" s="78" t="str">
        <f>IF(( AND(E11="x",F11="x") ),"(*) Marcar solo un valor: Si o No",IF(AND(F11="x",LEN(G11)=0),"(*) Completar la celda de explicación",
CONCATENATE("(Si/No) Marcar con 'X' solo uno de los campos. (Explicación) Longitud Máxima de ",Explicacion_LongMaximo," caracteres")))</f>
        <v>(Si/No) Marcar con 'X' solo uno de los campos. (Explicación) Longitud Máxima de 1000 caracteres</v>
      </c>
      <c r="S11" s="96">
        <v>87</v>
      </c>
      <c r="V11" s="98">
        <f t="shared" ref="V11" si="2">IF( AND(E11="",F11=""),0,IF(AND(F11&lt;&gt;"",G11=""),0,1))</f>
        <v>1</v>
      </c>
    </row>
    <row r="12" spans="1:22" x14ac:dyDescent="0.2">
      <c r="A12" s="420"/>
      <c r="B12" s="420"/>
      <c r="C12" s="420"/>
      <c r="D12" s="420"/>
      <c r="E12" s="420"/>
      <c r="F12" s="420"/>
      <c r="G12" s="420"/>
      <c r="H12" s="420"/>
      <c r="I12" s="420"/>
      <c r="J12" s="420"/>
      <c r="K12" s="420"/>
      <c r="L12" s="420"/>
      <c r="M12" s="420"/>
    </row>
    <row r="13" spans="1:22" x14ac:dyDescent="0.2">
      <c r="A13" s="259" t="s">
        <v>68</v>
      </c>
      <c r="B13" s="259"/>
      <c r="C13" s="259"/>
      <c r="D13" s="259"/>
      <c r="E13" s="259"/>
      <c r="F13" s="259"/>
      <c r="G13" s="259"/>
      <c r="H13" s="259"/>
      <c r="I13" s="259"/>
      <c r="J13" s="259"/>
      <c r="K13" s="259"/>
      <c r="L13" s="259"/>
      <c r="M13" s="259"/>
    </row>
    <row r="14" spans="1:22" ht="18" customHeight="1" x14ac:dyDescent="0.2">
      <c r="A14" s="280"/>
      <c r="B14" s="280"/>
      <c r="C14" s="280"/>
      <c r="D14" s="281"/>
      <c r="E14" s="129" t="s">
        <v>1</v>
      </c>
      <c r="F14" s="129" t="s">
        <v>2</v>
      </c>
      <c r="G14" s="292" t="s">
        <v>3</v>
      </c>
      <c r="H14" s="292"/>
      <c r="I14" s="292"/>
      <c r="J14" s="292"/>
      <c r="K14" s="292"/>
      <c r="L14" s="292"/>
      <c r="M14" s="292"/>
      <c r="O14" s="80" t="s">
        <v>602</v>
      </c>
    </row>
    <row r="15" spans="1:22" ht="80.25" customHeight="1" x14ac:dyDescent="0.2">
      <c r="A15" s="305" t="s">
        <v>330</v>
      </c>
      <c r="B15" s="306"/>
      <c r="C15" s="306"/>
      <c r="D15" s="317"/>
      <c r="E15" s="128" t="s">
        <v>20</v>
      </c>
      <c r="F15" s="128"/>
      <c r="G15" s="232" t="s">
        <v>788</v>
      </c>
      <c r="H15" s="233"/>
      <c r="I15" s="233"/>
      <c r="J15" s="233"/>
      <c r="K15" s="233"/>
      <c r="L15" s="233"/>
      <c r="M15" s="234"/>
      <c r="O15" s="81" t="str">
        <f>CONCATENATE("(",LEN(G15),")")</f>
        <v>(133)</v>
      </c>
      <c r="P15" s="78" t="str">
        <f>IF(( AND(E15="x",F15="x") ),"(*) Marcar solo un valor: Si o No",IF(AND(F15="x",LEN(G15)=0),"(*) Completar la celda de explicación",
CONCATENATE("(Si/No) Marcar con 'X' solo uno de los campos. (Explicación) Longitud Máxima de ",Explicacion_LongMaximo," caracteres")))</f>
        <v>(Si/No) Marcar con 'X' solo uno de los campos. (Explicación) Longitud Máxima de 1000 caracteres</v>
      </c>
      <c r="S15" s="96">
        <v>88</v>
      </c>
      <c r="V15" s="98">
        <f t="shared" ref="V15" si="3">IF( AND(E15="",F15=""),0,IF(AND(F15&lt;&gt;"",G15=""),0,1))</f>
        <v>1</v>
      </c>
    </row>
    <row r="16" spans="1:22" ht="28.5" customHeight="1" x14ac:dyDescent="0.2">
      <c r="A16" s="424" t="s">
        <v>331</v>
      </c>
      <c r="B16" s="424"/>
      <c r="C16" s="424"/>
      <c r="D16" s="424"/>
      <c r="E16" s="424"/>
      <c r="F16" s="424"/>
      <c r="G16" s="424"/>
      <c r="H16" s="424"/>
      <c r="I16" s="424"/>
      <c r="J16" s="424"/>
      <c r="K16" s="424"/>
      <c r="L16" s="424"/>
      <c r="M16" s="424"/>
    </row>
    <row r="17" spans="1:19" ht="15" customHeight="1" x14ac:dyDescent="0.2">
      <c r="C17" s="280"/>
      <c r="D17" s="280"/>
      <c r="E17" s="281"/>
      <c r="F17" s="303" t="s">
        <v>1</v>
      </c>
      <c r="G17" s="335"/>
      <c r="H17" s="304"/>
      <c r="I17" s="303" t="s">
        <v>2</v>
      </c>
      <c r="J17" s="304"/>
    </row>
    <row r="18" spans="1:19" ht="15.75" customHeight="1" x14ac:dyDescent="0.2">
      <c r="C18" s="302" t="s">
        <v>332</v>
      </c>
      <c r="D18" s="332"/>
      <c r="E18" s="332"/>
      <c r="F18" s="322" t="s">
        <v>20</v>
      </c>
      <c r="G18" s="423"/>
      <c r="H18" s="323"/>
      <c r="I18" s="322"/>
      <c r="J18" s="323"/>
      <c r="P18" s="62" t="str">
        <f>IF(( AND($F$18="x",$I$18="x") ),"(*) Marcar solo un valor: Si o No","")</f>
        <v/>
      </c>
      <c r="S18" s="96">
        <v>228</v>
      </c>
    </row>
    <row r="19" spans="1:19" ht="15.75" customHeight="1" x14ac:dyDescent="0.2">
      <c r="C19" s="302" t="s">
        <v>333</v>
      </c>
      <c r="D19" s="332"/>
      <c r="E19" s="332"/>
      <c r="F19" s="322" t="s">
        <v>20</v>
      </c>
      <c r="G19" s="423"/>
      <c r="H19" s="323"/>
      <c r="I19" s="322"/>
      <c r="J19" s="323"/>
      <c r="P19" s="62" t="str">
        <f>IF(( AND($F$19="x",$I$19="x") ),"(*) Marcar solo un valor: Si o No","")</f>
        <v/>
      </c>
      <c r="S19" s="96">
        <v>229</v>
      </c>
    </row>
    <row r="20" spans="1:19" ht="32.25" customHeight="1" x14ac:dyDescent="0.2">
      <c r="A20" s="311" t="s">
        <v>334</v>
      </c>
      <c r="B20" s="311"/>
      <c r="C20" s="311"/>
      <c r="D20" s="311"/>
      <c r="E20" s="311"/>
      <c r="F20" s="311"/>
      <c r="G20" s="311"/>
      <c r="H20" s="311"/>
      <c r="I20" s="311"/>
      <c r="J20" s="311"/>
      <c r="K20" s="311"/>
      <c r="L20" s="311"/>
      <c r="M20" s="311"/>
    </row>
    <row r="21" spans="1:19" x14ac:dyDescent="0.2">
      <c r="A21" s="83"/>
      <c r="B21" s="403" t="s">
        <v>603</v>
      </c>
      <c r="C21" s="404"/>
      <c r="D21" s="404"/>
      <c r="E21" s="404"/>
      <c r="F21" s="404"/>
      <c r="G21" s="404"/>
      <c r="H21" s="404"/>
      <c r="I21" s="404"/>
      <c r="J21" s="404"/>
      <c r="K21" s="404"/>
      <c r="L21" s="404"/>
      <c r="M21" s="405"/>
    </row>
    <row r="22" spans="1:19" x14ac:dyDescent="0.2">
      <c r="B22" s="315" t="s">
        <v>335</v>
      </c>
      <c r="C22" s="315"/>
      <c r="D22" s="361" t="s">
        <v>738</v>
      </c>
      <c r="E22" s="361"/>
      <c r="F22" s="361"/>
      <c r="G22" s="361"/>
      <c r="H22" s="361"/>
      <c r="I22" s="361"/>
      <c r="J22" s="361"/>
      <c r="K22" s="361"/>
      <c r="L22" s="361"/>
      <c r="M22" s="361"/>
      <c r="S22" s="96">
        <v>230</v>
      </c>
    </row>
    <row r="23" spans="1:19" x14ac:dyDescent="0.2">
      <c r="B23" s="315" t="s">
        <v>336</v>
      </c>
      <c r="C23" s="315"/>
      <c r="D23" s="421">
        <v>34086</v>
      </c>
      <c r="E23" s="421"/>
      <c r="F23" s="421"/>
      <c r="G23" s="421"/>
      <c r="H23" s="421"/>
      <c r="I23" s="421"/>
      <c r="J23" s="421"/>
      <c r="K23" s="421"/>
      <c r="L23" s="421"/>
      <c r="M23" s="421"/>
      <c r="S23" s="96">
        <v>231</v>
      </c>
    </row>
    <row r="24" spans="1:19" ht="409.5" customHeight="1" x14ac:dyDescent="0.2">
      <c r="A24" s="32"/>
      <c r="B24" s="315" t="s">
        <v>337</v>
      </c>
      <c r="C24" s="315"/>
      <c r="D24" s="422" t="s">
        <v>848</v>
      </c>
      <c r="E24" s="361"/>
      <c r="F24" s="361"/>
      <c r="G24" s="361"/>
      <c r="H24" s="361"/>
      <c r="I24" s="361"/>
      <c r="J24" s="361"/>
      <c r="K24" s="361"/>
      <c r="L24" s="361"/>
      <c r="M24" s="361"/>
      <c r="S24" s="96">
        <v>232</v>
      </c>
    </row>
    <row r="25" spans="1:19" x14ac:dyDescent="0.2">
      <c r="A25" s="419"/>
      <c r="B25" s="420"/>
      <c r="C25" s="420"/>
      <c r="D25" s="420"/>
      <c r="E25" s="420"/>
      <c r="F25" s="420"/>
      <c r="G25" s="420"/>
      <c r="H25" s="420"/>
      <c r="I25" s="420"/>
      <c r="J25" s="420"/>
      <c r="K25" s="420"/>
      <c r="L25" s="420"/>
      <c r="M25" s="420"/>
    </row>
    <row r="26" spans="1:19" ht="15" customHeight="1" x14ac:dyDescent="0.2">
      <c r="B26" s="302" t="s">
        <v>565</v>
      </c>
      <c r="C26" s="302"/>
      <c r="D26" s="302" t="s">
        <v>243</v>
      </c>
      <c r="E26" s="302"/>
      <c r="F26" s="302"/>
      <c r="G26" s="302" t="s">
        <v>338</v>
      </c>
      <c r="H26" s="302"/>
      <c r="I26" s="302"/>
      <c r="J26" s="302"/>
      <c r="K26" s="302"/>
      <c r="L26" s="302"/>
      <c r="M26" s="302"/>
    </row>
    <row r="27" spans="1:19" ht="21" customHeight="1" x14ac:dyDescent="0.2">
      <c r="B27" s="302"/>
      <c r="C27" s="302"/>
      <c r="D27" s="40" t="s">
        <v>339</v>
      </c>
      <c r="E27" s="302" t="s">
        <v>340</v>
      </c>
      <c r="F27" s="302"/>
      <c r="G27" s="302"/>
      <c r="H27" s="302"/>
      <c r="I27" s="302"/>
      <c r="J27" s="302"/>
      <c r="K27" s="302"/>
      <c r="L27" s="302"/>
      <c r="M27" s="302"/>
      <c r="O27" s="86" t="s">
        <v>608</v>
      </c>
      <c r="P27" s="90" t="s">
        <v>609</v>
      </c>
      <c r="S27" s="96">
        <v>233</v>
      </c>
    </row>
    <row r="28" spans="1:19" ht="12.75" customHeight="1" x14ac:dyDescent="0.2">
      <c r="B28" s="336" t="s">
        <v>789</v>
      </c>
      <c r="C28" s="338"/>
      <c r="D28" s="191">
        <v>43511</v>
      </c>
      <c r="E28" s="391"/>
      <c r="F28" s="392"/>
      <c r="G28" s="388" t="s">
        <v>700</v>
      </c>
      <c r="H28" s="389"/>
      <c r="I28" s="389"/>
      <c r="J28" s="389"/>
      <c r="K28" s="389"/>
      <c r="L28" s="389"/>
      <c r="M28" s="390"/>
    </row>
    <row r="29" spans="1:19" ht="12.75" customHeight="1" x14ac:dyDescent="0.2">
      <c r="B29" s="336" t="s">
        <v>790</v>
      </c>
      <c r="C29" s="338"/>
      <c r="D29" s="191">
        <v>43466</v>
      </c>
      <c r="E29" s="391">
        <v>44112</v>
      </c>
      <c r="F29" s="392"/>
      <c r="G29" s="388" t="s">
        <v>701</v>
      </c>
      <c r="H29" s="389"/>
      <c r="I29" s="389"/>
      <c r="J29" s="389"/>
      <c r="K29" s="389"/>
      <c r="L29" s="389"/>
      <c r="M29" s="390"/>
    </row>
    <row r="30" spans="1:19" ht="12.75" customHeight="1" x14ac:dyDescent="0.2">
      <c r="B30" s="336" t="s">
        <v>849</v>
      </c>
      <c r="C30" s="338"/>
      <c r="D30" s="197">
        <v>44113</v>
      </c>
      <c r="E30" s="391"/>
      <c r="F30" s="392"/>
      <c r="G30" s="388" t="s">
        <v>701</v>
      </c>
      <c r="H30" s="389"/>
      <c r="I30" s="389"/>
      <c r="J30" s="389"/>
      <c r="K30" s="389"/>
      <c r="L30" s="389"/>
      <c r="M30" s="390"/>
    </row>
    <row r="31" spans="1:19" x14ac:dyDescent="0.2">
      <c r="B31" s="336" t="s">
        <v>850</v>
      </c>
      <c r="C31" s="338"/>
      <c r="D31" s="197">
        <v>43789</v>
      </c>
      <c r="E31" s="391"/>
      <c r="F31" s="392"/>
      <c r="G31" s="388" t="s">
        <v>701</v>
      </c>
      <c r="H31" s="389"/>
      <c r="I31" s="389"/>
      <c r="J31" s="389"/>
      <c r="K31" s="389"/>
      <c r="L31" s="389"/>
      <c r="M31" s="390"/>
    </row>
    <row r="32" spans="1:19" ht="39" customHeight="1" x14ac:dyDescent="0.2">
      <c r="B32" s="202" t="s">
        <v>799</v>
      </c>
      <c r="C32" s="203"/>
      <c r="D32" s="197">
        <v>43677</v>
      </c>
      <c r="E32" s="391"/>
      <c r="F32" s="392"/>
      <c r="G32" s="388" t="s">
        <v>701</v>
      </c>
      <c r="H32" s="389"/>
      <c r="I32" s="389"/>
      <c r="J32" s="389"/>
      <c r="K32" s="389"/>
      <c r="L32" s="389"/>
      <c r="M32" s="390"/>
    </row>
    <row r="33" spans="1:20" x14ac:dyDescent="0.2">
      <c r="B33" s="336"/>
      <c r="C33" s="338"/>
      <c r="D33" s="195"/>
      <c r="E33" s="391"/>
      <c r="F33" s="392"/>
      <c r="G33" s="396"/>
      <c r="H33" s="396"/>
      <c r="I33" s="396"/>
      <c r="J33" s="396"/>
      <c r="K33" s="396"/>
      <c r="L33" s="396"/>
      <c r="M33" s="396"/>
    </row>
    <row r="34" spans="1:20" ht="22.5" x14ac:dyDescent="0.2">
      <c r="B34" s="315" t="s">
        <v>341</v>
      </c>
      <c r="C34" s="315"/>
      <c r="D34" s="315"/>
      <c r="E34" s="315"/>
      <c r="F34" s="315"/>
      <c r="G34" s="416">
        <v>20</v>
      </c>
      <c r="H34" s="417"/>
      <c r="I34" s="417"/>
      <c r="J34" s="417"/>
      <c r="K34" s="417"/>
      <c r="L34" s="417"/>
      <c r="M34" s="418"/>
      <c r="O34" s="91" t="s">
        <v>610</v>
      </c>
      <c r="P34" s="89" t="s">
        <v>611</v>
      </c>
      <c r="S34" s="96">
        <v>0</v>
      </c>
      <c r="T34" s="96">
        <v>234</v>
      </c>
    </row>
    <row r="35" spans="1:20" x14ac:dyDescent="0.2">
      <c r="B35" s="315" t="s">
        <v>342</v>
      </c>
      <c r="C35" s="315"/>
      <c r="D35" s="315"/>
      <c r="E35" s="315"/>
      <c r="F35" s="315"/>
      <c r="G35" s="416">
        <v>6</v>
      </c>
      <c r="H35" s="417"/>
      <c r="I35" s="417"/>
      <c r="J35" s="417"/>
      <c r="K35" s="417"/>
      <c r="L35" s="417"/>
      <c r="M35" s="418"/>
      <c r="S35" s="96">
        <v>235</v>
      </c>
    </row>
    <row r="36" spans="1:20" ht="8.25" customHeight="1" x14ac:dyDescent="0.2">
      <c r="B36" s="315" t="s">
        <v>343</v>
      </c>
      <c r="C36" s="315"/>
      <c r="D36" s="315"/>
      <c r="E36" s="315"/>
      <c r="F36" s="315"/>
      <c r="G36" s="412"/>
      <c r="H36" s="413"/>
      <c r="I36" s="413"/>
      <c r="J36" s="414"/>
      <c r="K36" s="412"/>
      <c r="L36" s="413"/>
      <c r="M36" s="414"/>
    </row>
    <row r="37" spans="1:20" x14ac:dyDescent="0.2">
      <c r="B37" s="315"/>
      <c r="C37" s="315"/>
      <c r="D37" s="315"/>
      <c r="E37" s="315"/>
      <c r="F37" s="315"/>
      <c r="G37" s="52" t="s">
        <v>344</v>
      </c>
      <c r="H37" s="32"/>
      <c r="I37" s="128"/>
      <c r="J37" s="53"/>
      <c r="K37" s="52" t="s">
        <v>345</v>
      </c>
      <c r="L37" s="128" t="s">
        <v>20</v>
      </c>
      <c r="M37" s="53"/>
      <c r="P37" s="62" t="str">
        <f>IF(( AND(I37="x",L37="x") ),"(*) Marcar solo un valor: Si o No","")</f>
        <v/>
      </c>
      <c r="S37" s="96">
        <v>236</v>
      </c>
    </row>
    <row r="38" spans="1:20" ht="7.5" customHeight="1" x14ac:dyDescent="0.2">
      <c r="B38" s="315"/>
      <c r="C38" s="315"/>
      <c r="D38" s="315"/>
      <c r="E38" s="315"/>
      <c r="F38" s="315"/>
      <c r="G38" s="415"/>
      <c r="H38" s="280"/>
      <c r="I38" s="280"/>
      <c r="J38" s="281"/>
      <c r="K38" s="415"/>
      <c r="L38" s="280"/>
      <c r="M38" s="281"/>
    </row>
    <row r="39" spans="1:20" ht="4.5" customHeight="1" x14ac:dyDescent="0.2">
      <c r="B39" s="406" t="s">
        <v>346</v>
      </c>
      <c r="C39" s="307"/>
      <c r="D39" s="307"/>
      <c r="E39" s="307"/>
      <c r="F39" s="407"/>
      <c r="G39" s="412"/>
      <c r="H39" s="413"/>
      <c r="I39" s="413"/>
      <c r="J39" s="414"/>
      <c r="K39" s="412"/>
      <c r="L39" s="413"/>
      <c r="M39" s="414"/>
    </row>
    <row r="40" spans="1:20" x14ac:dyDescent="0.2">
      <c r="B40" s="408"/>
      <c r="C40" s="311"/>
      <c r="D40" s="311"/>
      <c r="E40" s="311"/>
      <c r="F40" s="409"/>
      <c r="G40" s="52" t="s">
        <v>344</v>
      </c>
      <c r="H40" s="32"/>
      <c r="I40" s="128"/>
      <c r="J40" s="53"/>
      <c r="K40" s="52" t="s">
        <v>345</v>
      </c>
      <c r="L40" s="128" t="s">
        <v>20</v>
      </c>
      <c r="M40" s="53"/>
      <c r="P40" s="62" t="str">
        <f>IF(( AND(I40="x",L40="x") ),"(*) Marcar solo un valor: Si o No","")</f>
        <v/>
      </c>
      <c r="S40" s="96">
        <v>237</v>
      </c>
    </row>
    <row r="41" spans="1:20" ht="5.25" customHeight="1" x14ac:dyDescent="0.2">
      <c r="B41" s="410"/>
      <c r="C41" s="375"/>
      <c r="D41" s="375"/>
      <c r="E41" s="375"/>
      <c r="F41" s="411"/>
      <c r="G41" s="415"/>
      <c r="H41" s="280"/>
      <c r="I41" s="280"/>
      <c r="J41" s="281"/>
      <c r="K41" s="415"/>
      <c r="L41" s="280"/>
      <c r="M41" s="281"/>
    </row>
    <row r="42" spans="1:20" ht="30" customHeight="1" x14ac:dyDescent="0.2">
      <c r="A42" s="48" t="s">
        <v>324</v>
      </c>
      <c r="B42" s="365" t="s">
        <v>566</v>
      </c>
      <c r="C42" s="365"/>
      <c r="D42" s="365"/>
      <c r="E42" s="365"/>
      <c r="F42" s="365"/>
      <c r="G42" s="365"/>
      <c r="H42" s="365"/>
      <c r="I42" s="365"/>
      <c r="J42" s="365"/>
      <c r="K42" s="365"/>
      <c r="L42" s="365"/>
      <c r="M42" s="365"/>
    </row>
    <row r="43" spans="1:20" ht="14.25" x14ac:dyDescent="0.2">
      <c r="A43" s="55"/>
      <c r="B43" s="365" t="s">
        <v>567</v>
      </c>
      <c r="C43" s="365"/>
      <c r="D43" s="365"/>
      <c r="E43" s="365"/>
      <c r="F43" s="365"/>
      <c r="G43" s="365"/>
      <c r="H43" s="365"/>
      <c r="I43" s="365"/>
      <c r="J43" s="365"/>
      <c r="K43" s="365"/>
      <c r="L43" s="365"/>
      <c r="M43" s="365"/>
    </row>
    <row r="44" spans="1:20" x14ac:dyDescent="0.2">
      <c r="A44" s="48" t="s">
        <v>324</v>
      </c>
      <c r="B44" s="365" t="s">
        <v>568</v>
      </c>
      <c r="C44" s="365"/>
      <c r="D44" s="365"/>
      <c r="E44" s="365"/>
      <c r="F44" s="365"/>
      <c r="G44" s="365"/>
      <c r="H44" s="365"/>
      <c r="I44" s="365"/>
      <c r="J44" s="365"/>
      <c r="K44" s="365"/>
      <c r="L44" s="365"/>
      <c r="M44" s="365"/>
    </row>
    <row r="45" spans="1:20" ht="15" x14ac:dyDescent="0.25">
      <c r="A45" s="14"/>
      <c r="B45" s="56"/>
      <c r="C45" s="56"/>
      <c r="D45" s="56"/>
      <c r="E45" s="56"/>
      <c r="F45" s="56"/>
      <c r="G45" s="32"/>
      <c r="H45" s="32"/>
      <c r="I45" s="32"/>
      <c r="J45" s="32"/>
      <c r="K45" s="32"/>
      <c r="L45" s="32"/>
      <c r="M45" s="32"/>
    </row>
    <row r="46" spans="1:20" x14ac:dyDescent="0.2">
      <c r="B46" s="403" t="s">
        <v>607</v>
      </c>
      <c r="C46" s="404"/>
      <c r="D46" s="404"/>
      <c r="E46" s="404"/>
      <c r="F46" s="404"/>
      <c r="G46" s="404"/>
      <c r="H46" s="404"/>
      <c r="I46" s="404"/>
      <c r="J46" s="404"/>
      <c r="K46" s="404"/>
      <c r="L46" s="404"/>
      <c r="M46" s="405"/>
    </row>
    <row r="47" spans="1:20" x14ac:dyDescent="0.2">
      <c r="B47" s="315" t="s">
        <v>335</v>
      </c>
      <c r="C47" s="315"/>
      <c r="D47" s="361" t="s">
        <v>692</v>
      </c>
      <c r="E47" s="361"/>
      <c r="F47" s="361"/>
      <c r="G47" s="361"/>
      <c r="H47" s="361"/>
      <c r="I47" s="361"/>
      <c r="J47" s="361"/>
      <c r="K47" s="361"/>
      <c r="L47" s="361"/>
      <c r="M47" s="361"/>
      <c r="S47" s="96">
        <v>238</v>
      </c>
    </row>
    <row r="48" spans="1:20" x14ac:dyDescent="0.2">
      <c r="B48" s="315" t="s">
        <v>336</v>
      </c>
      <c r="C48" s="315"/>
      <c r="D48" s="395">
        <v>38446</v>
      </c>
      <c r="E48" s="395"/>
      <c r="F48" s="395"/>
      <c r="G48" s="395"/>
      <c r="H48" s="395"/>
      <c r="I48" s="395"/>
      <c r="J48" s="395"/>
      <c r="K48" s="395"/>
      <c r="L48" s="395"/>
      <c r="M48" s="395"/>
      <c r="S48" s="96">
        <v>239</v>
      </c>
    </row>
    <row r="49" spans="1:22" ht="409.5" customHeight="1" x14ac:dyDescent="0.2">
      <c r="A49" s="32"/>
      <c r="B49" s="315" t="s">
        <v>337</v>
      </c>
      <c r="C49" s="315"/>
      <c r="D49" s="361" t="s">
        <v>851</v>
      </c>
      <c r="E49" s="361"/>
      <c r="F49" s="361"/>
      <c r="G49" s="361"/>
      <c r="H49" s="361"/>
      <c r="I49" s="361"/>
      <c r="J49" s="361"/>
      <c r="K49" s="361"/>
      <c r="L49" s="361"/>
      <c r="M49" s="361"/>
      <c r="S49" s="96">
        <v>240</v>
      </c>
    </row>
    <row r="50" spans="1:22" x14ac:dyDescent="0.2">
      <c r="A50" s="419"/>
      <c r="B50" s="420"/>
      <c r="C50" s="420"/>
      <c r="D50" s="420"/>
      <c r="E50" s="420"/>
      <c r="F50" s="420"/>
      <c r="G50" s="420"/>
      <c r="H50" s="420"/>
      <c r="I50" s="420"/>
      <c r="J50" s="420"/>
      <c r="K50" s="420"/>
      <c r="L50" s="420"/>
      <c r="M50" s="420"/>
    </row>
    <row r="51" spans="1:22" ht="15" customHeight="1" x14ac:dyDescent="0.2">
      <c r="B51" s="302" t="s">
        <v>565</v>
      </c>
      <c r="C51" s="302"/>
      <c r="D51" s="302" t="s">
        <v>243</v>
      </c>
      <c r="E51" s="302"/>
      <c r="F51" s="302"/>
      <c r="G51" s="302" t="s">
        <v>338</v>
      </c>
      <c r="H51" s="302"/>
      <c r="I51" s="302"/>
      <c r="J51" s="302"/>
      <c r="K51" s="302"/>
      <c r="L51" s="302"/>
      <c r="M51" s="302"/>
    </row>
    <row r="52" spans="1:22" ht="21" customHeight="1" x14ac:dyDescent="0.2">
      <c r="B52" s="302"/>
      <c r="C52" s="302"/>
      <c r="D52" s="82" t="s">
        <v>339</v>
      </c>
      <c r="E52" s="302" t="s">
        <v>340</v>
      </c>
      <c r="F52" s="302"/>
      <c r="G52" s="302"/>
      <c r="H52" s="302"/>
      <c r="I52" s="302"/>
      <c r="J52" s="302"/>
      <c r="K52" s="302"/>
      <c r="L52" s="302"/>
      <c r="M52" s="302"/>
      <c r="O52" s="86" t="s">
        <v>608</v>
      </c>
      <c r="P52" s="90" t="s">
        <v>609</v>
      </c>
      <c r="S52" s="96">
        <v>241</v>
      </c>
    </row>
    <row r="53" spans="1:22" x14ac:dyDescent="0.2">
      <c r="B53" s="336" t="s">
        <v>791</v>
      </c>
      <c r="C53" s="338"/>
      <c r="D53" s="178">
        <v>43517</v>
      </c>
      <c r="E53" s="393">
        <v>43844</v>
      </c>
      <c r="F53" s="394"/>
      <c r="G53" s="396" t="s">
        <v>700</v>
      </c>
      <c r="H53" s="396"/>
      <c r="I53" s="396"/>
      <c r="J53" s="396"/>
      <c r="K53" s="396"/>
      <c r="L53" s="396"/>
      <c r="M53" s="396"/>
    </row>
    <row r="54" spans="1:22" s="1" customFormat="1" x14ac:dyDescent="0.2">
      <c r="B54" s="336" t="s">
        <v>792</v>
      </c>
      <c r="C54" s="338"/>
      <c r="D54" s="205">
        <v>43508</v>
      </c>
      <c r="E54" s="393">
        <v>43844</v>
      </c>
      <c r="F54" s="394"/>
      <c r="G54" s="396" t="s">
        <v>701</v>
      </c>
      <c r="H54" s="396"/>
      <c r="I54" s="396"/>
      <c r="J54" s="396"/>
      <c r="K54" s="396"/>
      <c r="L54" s="396"/>
      <c r="M54" s="396"/>
      <c r="S54" s="97"/>
      <c r="T54" s="97"/>
      <c r="U54" s="97"/>
      <c r="V54" s="97"/>
    </row>
    <row r="55" spans="1:22" s="1" customFormat="1" x14ac:dyDescent="0.2">
      <c r="B55" s="336" t="s">
        <v>792</v>
      </c>
      <c r="C55" s="338"/>
      <c r="D55" s="197">
        <v>43845</v>
      </c>
      <c r="E55" s="393"/>
      <c r="F55" s="394"/>
      <c r="G55" s="396" t="s">
        <v>700</v>
      </c>
      <c r="H55" s="396"/>
      <c r="I55" s="396"/>
      <c r="J55" s="396"/>
      <c r="K55" s="396"/>
      <c r="L55" s="396"/>
      <c r="M55" s="396"/>
      <c r="S55" s="97"/>
      <c r="T55" s="97"/>
      <c r="U55" s="97"/>
      <c r="V55" s="97"/>
    </row>
    <row r="56" spans="1:22" s="1" customFormat="1" ht="12.75" customHeight="1" x14ac:dyDescent="0.2">
      <c r="B56" s="336" t="s">
        <v>789</v>
      </c>
      <c r="C56" s="338"/>
      <c r="D56" s="205">
        <v>43517</v>
      </c>
      <c r="E56" s="393"/>
      <c r="F56" s="394"/>
      <c r="G56" s="396" t="s">
        <v>701</v>
      </c>
      <c r="H56" s="396"/>
      <c r="I56" s="396"/>
      <c r="J56" s="396"/>
      <c r="K56" s="396"/>
      <c r="L56" s="396"/>
      <c r="M56" s="396"/>
      <c r="S56" s="97"/>
      <c r="T56" s="97"/>
      <c r="U56" s="97"/>
      <c r="V56" s="97"/>
    </row>
    <row r="57" spans="1:22" s="1" customFormat="1" ht="30.75" customHeight="1" x14ac:dyDescent="0.2">
      <c r="B57" s="336" t="s">
        <v>793</v>
      </c>
      <c r="C57" s="338"/>
      <c r="D57" s="197">
        <v>43789</v>
      </c>
      <c r="E57" s="393"/>
      <c r="F57" s="394"/>
      <c r="G57" s="396" t="s">
        <v>701</v>
      </c>
      <c r="H57" s="396"/>
      <c r="I57" s="396"/>
      <c r="J57" s="396"/>
      <c r="K57" s="396"/>
      <c r="L57" s="396"/>
      <c r="M57" s="396"/>
      <c r="S57" s="97"/>
      <c r="T57" s="97"/>
      <c r="U57" s="97"/>
      <c r="V57" s="97"/>
    </row>
    <row r="58" spans="1:22" s="1" customFormat="1" ht="24" customHeight="1" x14ac:dyDescent="0.2">
      <c r="B58" s="336" t="s">
        <v>794</v>
      </c>
      <c r="C58" s="338"/>
      <c r="D58" s="197">
        <v>43556</v>
      </c>
      <c r="E58" s="393"/>
      <c r="F58" s="394"/>
      <c r="G58" s="396" t="s">
        <v>701</v>
      </c>
      <c r="H58" s="396"/>
      <c r="I58" s="396"/>
      <c r="J58" s="396"/>
      <c r="K58" s="396"/>
      <c r="L58" s="396"/>
      <c r="M58" s="396"/>
      <c r="S58" s="97"/>
      <c r="T58" s="97"/>
      <c r="U58" s="97"/>
      <c r="V58" s="97"/>
    </row>
    <row r="59" spans="1:22" s="1" customFormat="1" ht="12.75" customHeight="1" x14ac:dyDescent="0.2">
      <c r="B59" s="336" t="s">
        <v>795</v>
      </c>
      <c r="C59" s="338"/>
      <c r="D59" s="197">
        <v>43591</v>
      </c>
      <c r="E59" s="393"/>
      <c r="F59" s="394"/>
      <c r="G59" s="396" t="s">
        <v>701</v>
      </c>
      <c r="H59" s="396"/>
      <c r="I59" s="396"/>
      <c r="J59" s="396"/>
      <c r="K59" s="396"/>
      <c r="L59" s="396"/>
      <c r="M59" s="396"/>
      <c r="S59" s="97"/>
      <c r="T59" s="97"/>
      <c r="U59" s="97"/>
      <c r="V59" s="97"/>
    </row>
    <row r="60" spans="1:22" s="1" customFormat="1" ht="24.75" customHeight="1" x14ac:dyDescent="0.2">
      <c r="B60" s="336" t="s">
        <v>852</v>
      </c>
      <c r="C60" s="338"/>
      <c r="D60" s="197">
        <v>44013</v>
      </c>
      <c r="E60" s="393"/>
      <c r="F60" s="394"/>
      <c r="G60" s="396" t="s">
        <v>701</v>
      </c>
      <c r="H60" s="396"/>
      <c r="I60" s="396"/>
      <c r="J60" s="396"/>
      <c r="K60" s="396"/>
      <c r="L60" s="396"/>
      <c r="M60" s="396"/>
      <c r="S60" s="97"/>
      <c r="T60" s="97"/>
      <c r="U60" s="97"/>
      <c r="V60" s="97"/>
    </row>
    <row r="61" spans="1:22" s="1" customFormat="1" ht="12.75" customHeight="1" x14ac:dyDescent="0.2">
      <c r="B61" s="336" t="s">
        <v>853</v>
      </c>
      <c r="C61" s="338"/>
      <c r="D61" s="197">
        <v>43845</v>
      </c>
      <c r="E61" s="393"/>
      <c r="F61" s="394"/>
      <c r="G61" s="396" t="s">
        <v>701</v>
      </c>
      <c r="H61" s="396"/>
      <c r="I61" s="396"/>
      <c r="J61" s="396"/>
      <c r="K61" s="396"/>
      <c r="L61" s="396"/>
      <c r="M61" s="396"/>
      <c r="S61" s="97"/>
      <c r="T61" s="97"/>
      <c r="U61" s="97"/>
      <c r="V61" s="97"/>
    </row>
    <row r="62" spans="1:22" s="1" customFormat="1" ht="12.75" customHeight="1" x14ac:dyDescent="0.2">
      <c r="B62" s="336" t="s">
        <v>854</v>
      </c>
      <c r="C62" s="338"/>
      <c r="D62" s="197">
        <v>44027</v>
      </c>
      <c r="E62" s="393"/>
      <c r="F62" s="394"/>
      <c r="G62" s="388" t="s">
        <v>701</v>
      </c>
      <c r="H62" s="389"/>
      <c r="I62" s="389"/>
      <c r="J62" s="389"/>
      <c r="K62" s="389"/>
      <c r="L62" s="389"/>
      <c r="M62" s="390"/>
      <c r="S62" s="97"/>
      <c r="T62" s="97"/>
      <c r="U62" s="97"/>
      <c r="V62" s="97"/>
    </row>
    <row r="63" spans="1:22" s="1" customFormat="1" ht="12.75" customHeight="1" x14ac:dyDescent="0.2">
      <c r="B63" s="336" t="s">
        <v>796</v>
      </c>
      <c r="C63" s="338"/>
      <c r="D63" s="197">
        <v>43556</v>
      </c>
      <c r="E63" s="393">
        <v>43986</v>
      </c>
      <c r="F63" s="394"/>
      <c r="G63" s="388" t="s">
        <v>702</v>
      </c>
      <c r="H63" s="389"/>
      <c r="I63" s="389"/>
      <c r="J63" s="389"/>
      <c r="K63" s="389"/>
      <c r="L63" s="389"/>
      <c r="M63" s="390"/>
      <c r="S63" s="97"/>
      <c r="T63" s="97"/>
      <c r="U63" s="97"/>
      <c r="V63" s="97"/>
    </row>
    <row r="64" spans="1:22" s="1" customFormat="1" ht="12.75" customHeight="1" x14ac:dyDescent="0.2">
      <c r="B64" s="336" t="s">
        <v>763</v>
      </c>
      <c r="C64" s="338"/>
      <c r="D64" s="197">
        <v>43987</v>
      </c>
      <c r="E64" s="393">
        <v>44179</v>
      </c>
      <c r="F64" s="394"/>
      <c r="G64" s="396" t="s">
        <v>702</v>
      </c>
      <c r="H64" s="396"/>
      <c r="I64" s="396"/>
      <c r="J64" s="396"/>
      <c r="K64" s="396"/>
      <c r="L64" s="396"/>
      <c r="M64" s="396"/>
      <c r="S64" s="97"/>
      <c r="T64" s="97"/>
      <c r="U64" s="97"/>
      <c r="V64" s="97"/>
    </row>
    <row r="65" spans="2:20" ht="12.75" customHeight="1" x14ac:dyDescent="0.2">
      <c r="B65" s="336" t="s">
        <v>855</v>
      </c>
      <c r="C65" s="338"/>
      <c r="D65" s="197">
        <v>44180</v>
      </c>
      <c r="E65" s="393"/>
      <c r="F65" s="394"/>
      <c r="G65" s="388" t="s">
        <v>702</v>
      </c>
      <c r="H65" s="389"/>
      <c r="I65" s="389"/>
      <c r="J65" s="389"/>
      <c r="K65" s="389"/>
      <c r="L65" s="389"/>
      <c r="M65" s="390"/>
    </row>
    <row r="66" spans="2:20" ht="12.75" customHeight="1" x14ac:dyDescent="0.2">
      <c r="B66" s="336"/>
      <c r="C66" s="338"/>
      <c r="D66" s="197"/>
      <c r="E66" s="393"/>
      <c r="F66" s="394"/>
      <c r="G66" s="388"/>
      <c r="H66" s="389"/>
      <c r="I66" s="389"/>
      <c r="J66" s="389"/>
      <c r="K66" s="389"/>
      <c r="L66" s="389"/>
      <c r="M66" s="390"/>
    </row>
    <row r="67" spans="2:20" ht="12.75" customHeight="1" x14ac:dyDescent="0.2">
      <c r="B67" s="336"/>
      <c r="C67" s="338"/>
      <c r="D67" s="197"/>
      <c r="E67" s="393"/>
      <c r="F67" s="394"/>
      <c r="G67" s="388"/>
      <c r="H67" s="389"/>
      <c r="I67" s="389"/>
      <c r="J67" s="389"/>
      <c r="K67" s="389"/>
      <c r="L67" s="389"/>
      <c r="M67" s="390"/>
    </row>
    <row r="68" spans="2:20" ht="12.75" customHeight="1" x14ac:dyDescent="0.2">
      <c r="B68" s="336"/>
      <c r="C68" s="338"/>
      <c r="D68" s="191"/>
      <c r="E68" s="393"/>
      <c r="F68" s="394"/>
      <c r="G68" s="206"/>
      <c r="H68" s="207"/>
      <c r="I68" s="207"/>
      <c r="J68" s="207"/>
      <c r="K68" s="207"/>
      <c r="L68" s="207"/>
      <c r="M68" s="208"/>
    </row>
    <row r="69" spans="2:20" ht="12.75" customHeight="1" x14ac:dyDescent="0.2">
      <c r="B69" s="336"/>
      <c r="C69" s="338"/>
      <c r="D69" s="191"/>
      <c r="E69" s="393"/>
      <c r="F69" s="394"/>
      <c r="G69" s="388"/>
      <c r="H69" s="389"/>
      <c r="I69" s="389"/>
      <c r="J69" s="389"/>
      <c r="K69" s="389"/>
      <c r="L69" s="389"/>
      <c r="M69" s="390"/>
    </row>
    <row r="70" spans="2:20" ht="12.75" customHeight="1" x14ac:dyDescent="0.2">
      <c r="B70" s="336"/>
      <c r="C70" s="338"/>
      <c r="D70" s="197"/>
      <c r="E70" s="393"/>
      <c r="F70" s="394"/>
      <c r="G70" s="388"/>
      <c r="H70" s="389"/>
      <c r="I70" s="389"/>
      <c r="J70" s="389"/>
      <c r="K70" s="389"/>
      <c r="L70" s="389"/>
      <c r="M70" s="390"/>
    </row>
    <row r="71" spans="2:20" ht="12.75" customHeight="1" x14ac:dyDescent="0.2">
      <c r="B71" s="336"/>
      <c r="C71" s="338"/>
      <c r="D71" s="197"/>
      <c r="E71" s="393"/>
      <c r="F71" s="394"/>
      <c r="G71" s="388"/>
      <c r="H71" s="389"/>
      <c r="I71" s="389"/>
      <c r="J71" s="389"/>
      <c r="K71" s="389"/>
      <c r="L71" s="389"/>
      <c r="M71" s="390"/>
    </row>
    <row r="72" spans="2:20" x14ac:dyDescent="0.2">
      <c r="B72" s="336"/>
      <c r="C72" s="338"/>
      <c r="D72" s="197"/>
      <c r="E72" s="395"/>
      <c r="F72" s="395"/>
      <c r="G72" s="388"/>
      <c r="H72" s="389"/>
      <c r="I72" s="389"/>
      <c r="J72" s="389"/>
      <c r="K72" s="389"/>
      <c r="L72" s="389"/>
      <c r="M72" s="390"/>
    </row>
    <row r="73" spans="2:20" hidden="1" x14ac:dyDescent="0.2">
      <c r="B73" s="336"/>
      <c r="C73" s="338"/>
      <c r="D73" s="179"/>
      <c r="E73" s="391"/>
      <c r="F73" s="392"/>
      <c r="G73" s="388"/>
      <c r="H73" s="389"/>
      <c r="I73" s="389"/>
      <c r="J73" s="389"/>
      <c r="K73" s="389"/>
      <c r="L73" s="389"/>
      <c r="M73" s="390"/>
    </row>
    <row r="74" spans="2:20" hidden="1" x14ac:dyDescent="0.2">
      <c r="B74" s="336"/>
      <c r="C74" s="338"/>
      <c r="D74" s="179"/>
      <c r="E74" s="391"/>
      <c r="F74" s="392"/>
      <c r="G74" s="388"/>
      <c r="H74" s="389"/>
      <c r="I74" s="389"/>
      <c r="J74" s="389"/>
      <c r="K74" s="389"/>
      <c r="L74" s="389"/>
      <c r="M74" s="390"/>
    </row>
    <row r="75" spans="2:20" ht="22.5" x14ac:dyDescent="0.2">
      <c r="B75" s="315" t="s">
        <v>341</v>
      </c>
      <c r="C75" s="315"/>
      <c r="D75" s="315"/>
      <c r="E75" s="315"/>
      <c r="F75" s="315"/>
      <c r="G75" s="416">
        <v>22</v>
      </c>
      <c r="H75" s="417"/>
      <c r="I75" s="417"/>
      <c r="J75" s="417"/>
      <c r="K75" s="417"/>
      <c r="L75" s="417"/>
      <c r="M75" s="418"/>
      <c r="O75" s="91" t="s">
        <v>610</v>
      </c>
      <c r="P75" s="89" t="s">
        <v>611</v>
      </c>
      <c r="S75" s="96">
        <v>0</v>
      </c>
      <c r="T75" s="96">
        <v>242</v>
      </c>
    </row>
    <row r="76" spans="2:20" x14ac:dyDescent="0.2">
      <c r="B76" s="315" t="s">
        <v>342</v>
      </c>
      <c r="C76" s="315"/>
      <c r="D76" s="315"/>
      <c r="E76" s="315"/>
      <c r="F76" s="315"/>
      <c r="G76" s="416">
        <v>38</v>
      </c>
      <c r="H76" s="417"/>
      <c r="I76" s="417"/>
      <c r="J76" s="417"/>
      <c r="K76" s="417"/>
      <c r="L76" s="417"/>
      <c r="M76" s="418"/>
      <c r="S76" s="96">
        <v>243</v>
      </c>
    </row>
    <row r="77" spans="2:20" ht="8.25" customHeight="1" x14ac:dyDescent="0.2">
      <c r="B77" s="315" t="s">
        <v>343</v>
      </c>
      <c r="C77" s="315"/>
      <c r="D77" s="315"/>
      <c r="E77" s="315"/>
      <c r="F77" s="315"/>
      <c r="G77" s="412"/>
      <c r="H77" s="413"/>
      <c r="I77" s="413"/>
      <c r="J77" s="414"/>
      <c r="K77" s="412"/>
      <c r="L77" s="413"/>
      <c r="M77" s="414"/>
    </row>
    <row r="78" spans="2:20" x14ac:dyDescent="0.2">
      <c r="B78" s="315"/>
      <c r="C78" s="315"/>
      <c r="D78" s="315"/>
      <c r="E78" s="315"/>
      <c r="F78" s="315"/>
      <c r="G78" s="52" t="s">
        <v>344</v>
      </c>
      <c r="H78" s="32"/>
      <c r="I78" s="128" t="s">
        <v>20</v>
      </c>
      <c r="J78" s="53"/>
      <c r="K78" s="52" t="s">
        <v>345</v>
      </c>
      <c r="L78" s="128"/>
      <c r="M78" s="53"/>
      <c r="P78" s="62" t="str">
        <f>IF(( AND(I78="x",L78="x") ),"(*) Marcar solo un valor: Si o No","")</f>
        <v/>
      </c>
      <c r="S78" s="96">
        <v>244</v>
      </c>
    </row>
    <row r="79" spans="2:20" ht="7.5" customHeight="1" x14ac:dyDescent="0.2">
      <c r="B79" s="315"/>
      <c r="C79" s="315"/>
      <c r="D79" s="315"/>
      <c r="E79" s="315"/>
      <c r="F79" s="315"/>
      <c r="G79" s="415"/>
      <c r="H79" s="280"/>
      <c r="I79" s="280"/>
      <c r="J79" s="281"/>
      <c r="K79" s="415"/>
      <c r="L79" s="280"/>
      <c r="M79" s="281"/>
    </row>
    <row r="80" spans="2:20" ht="4.5" customHeight="1" x14ac:dyDescent="0.2">
      <c r="B80" s="406" t="s">
        <v>346</v>
      </c>
      <c r="C80" s="307"/>
      <c r="D80" s="307"/>
      <c r="E80" s="307"/>
      <c r="F80" s="407"/>
      <c r="G80" s="412"/>
      <c r="H80" s="413"/>
      <c r="I80" s="413"/>
      <c r="J80" s="414"/>
      <c r="K80" s="412"/>
      <c r="L80" s="413"/>
      <c r="M80" s="414"/>
    </row>
    <row r="81" spans="1:19" x14ac:dyDescent="0.2">
      <c r="B81" s="408"/>
      <c r="C81" s="311"/>
      <c r="D81" s="311"/>
      <c r="E81" s="311"/>
      <c r="F81" s="409"/>
      <c r="G81" s="52" t="s">
        <v>344</v>
      </c>
      <c r="H81" s="32"/>
      <c r="I81" s="128"/>
      <c r="J81" s="53"/>
      <c r="K81" s="52" t="s">
        <v>345</v>
      </c>
      <c r="L81" s="128" t="s">
        <v>20</v>
      </c>
      <c r="M81" s="53"/>
      <c r="P81" s="62" t="str">
        <f>IF(( AND(I81="x",L81="x") ),"(*) Marcar solo un valor: Si o No","")</f>
        <v/>
      </c>
      <c r="S81" s="96">
        <v>245</v>
      </c>
    </row>
    <row r="82" spans="1:19" ht="5.25" customHeight="1" x14ac:dyDescent="0.2">
      <c r="B82" s="410"/>
      <c r="C82" s="375"/>
      <c r="D82" s="375"/>
      <c r="E82" s="375"/>
      <c r="F82" s="411"/>
      <c r="G82" s="415"/>
      <c r="H82" s="280"/>
      <c r="I82" s="280"/>
      <c r="J82" s="281"/>
      <c r="K82" s="415"/>
      <c r="L82" s="280"/>
      <c r="M82" s="281"/>
    </row>
    <row r="83" spans="1:19" ht="30" customHeight="1" x14ac:dyDescent="0.2">
      <c r="A83" s="48" t="s">
        <v>324</v>
      </c>
      <c r="B83" s="365" t="s">
        <v>566</v>
      </c>
      <c r="C83" s="365"/>
      <c r="D83" s="365"/>
      <c r="E83" s="365"/>
      <c r="F83" s="365"/>
      <c r="G83" s="365"/>
      <c r="H83" s="365"/>
      <c r="I83" s="365"/>
      <c r="J83" s="365"/>
      <c r="K83" s="365"/>
      <c r="L83" s="365"/>
      <c r="M83" s="365"/>
    </row>
    <row r="84" spans="1:19" ht="14.25" x14ac:dyDescent="0.2">
      <c r="A84" s="55"/>
      <c r="B84" s="365" t="s">
        <v>567</v>
      </c>
      <c r="C84" s="365"/>
      <c r="D84" s="365"/>
      <c r="E84" s="365"/>
      <c r="F84" s="365"/>
      <c r="G84" s="365"/>
      <c r="H84" s="365"/>
      <c r="I84" s="365"/>
      <c r="J84" s="365"/>
      <c r="K84" s="365"/>
      <c r="L84" s="365"/>
      <c r="M84" s="365"/>
    </row>
    <row r="85" spans="1:19" x14ac:dyDescent="0.2">
      <c r="A85" s="48" t="s">
        <v>324</v>
      </c>
      <c r="B85" s="365" t="s">
        <v>568</v>
      </c>
      <c r="C85" s="365"/>
      <c r="D85" s="365"/>
      <c r="E85" s="365"/>
      <c r="F85" s="365"/>
      <c r="G85" s="365"/>
      <c r="H85" s="365"/>
      <c r="I85" s="365"/>
      <c r="J85" s="365"/>
      <c r="K85" s="365"/>
      <c r="L85" s="365"/>
      <c r="M85" s="365"/>
    </row>
    <row r="86" spans="1:19" x14ac:dyDescent="0.2">
      <c r="A86" s="48"/>
      <c r="B86" s="198"/>
      <c r="C86" s="198"/>
      <c r="D86" s="198"/>
      <c r="E86" s="198"/>
      <c r="F86" s="198"/>
      <c r="G86" s="198"/>
      <c r="H86" s="198"/>
      <c r="I86" s="198"/>
      <c r="J86" s="198"/>
      <c r="K86" s="198"/>
      <c r="L86" s="198"/>
      <c r="M86" s="198"/>
    </row>
    <row r="88" spans="1:19" x14ac:dyDescent="0.2">
      <c r="B88" s="403" t="s">
        <v>606</v>
      </c>
      <c r="C88" s="404"/>
      <c r="D88" s="404"/>
      <c r="E88" s="404"/>
      <c r="F88" s="404"/>
      <c r="G88" s="404"/>
      <c r="H88" s="404"/>
      <c r="I88" s="404"/>
      <c r="J88" s="404"/>
      <c r="K88" s="404"/>
      <c r="L88" s="404"/>
      <c r="M88" s="405"/>
    </row>
    <row r="89" spans="1:19" x14ac:dyDescent="0.2">
      <c r="B89" s="315" t="s">
        <v>335</v>
      </c>
      <c r="C89" s="315"/>
      <c r="D89" s="361" t="s">
        <v>797</v>
      </c>
      <c r="E89" s="361"/>
      <c r="F89" s="361"/>
      <c r="G89" s="361"/>
      <c r="H89" s="361"/>
      <c r="I89" s="361"/>
      <c r="J89" s="361"/>
      <c r="K89" s="361"/>
      <c r="L89" s="361"/>
      <c r="M89" s="361"/>
      <c r="S89" s="96">
        <v>246</v>
      </c>
    </row>
    <row r="90" spans="1:19" x14ac:dyDescent="0.2">
      <c r="B90" s="315" t="s">
        <v>336</v>
      </c>
      <c r="C90" s="315"/>
      <c r="D90" s="395">
        <v>43566</v>
      </c>
      <c r="E90" s="395"/>
      <c r="F90" s="395"/>
      <c r="G90" s="395"/>
      <c r="H90" s="395"/>
      <c r="I90" s="395"/>
      <c r="J90" s="395"/>
      <c r="K90" s="395"/>
      <c r="L90" s="395"/>
      <c r="M90" s="395"/>
      <c r="S90" s="96">
        <v>247</v>
      </c>
    </row>
    <row r="91" spans="1:19" ht="291" customHeight="1" x14ac:dyDescent="0.2">
      <c r="A91" s="32"/>
      <c r="B91" s="315" t="s">
        <v>337</v>
      </c>
      <c r="C91" s="315"/>
      <c r="D91" s="361" t="s">
        <v>856</v>
      </c>
      <c r="E91" s="361"/>
      <c r="F91" s="361"/>
      <c r="G91" s="361"/>
      <c r="H91" s="361"/>
      <c r="I91" s="361"/>
      <c r="J91" s="361"/>
      <c r="K91" s="361"/>
      <c r="L91" s="361"/>
      <c r="M91" s="361"/>
      <c r="S91" s="96">
        <v>248</v>
      </c>
    </row>
    <row r="92" spans="1:19" x14ac:dyDescent="0.2">
      <c r="A92" s="419"/>
      <c r="B92" s="420"/>
      <c r="C92" s="420"/>
      <c r="D92" s="420"/>
      <c r="E92" s="420"/>
      <c r="F92" s="420"/>
      <c r="G92" s="420"/>
      <c r="H92" s="420"/>
      <c r="I92" s="420"/>
      <c r="J92" s="420"/>
      <c r="K92" s="420"/>
      <c r="L92" s="420"/>
      <c r="M92" s="420"/>
    </row>
    <row r="93" spans="1:19" ht="15" customHeight="1" x14ac:dyDescent="0.2">
      <c r="B93" s="302" t="s">
        <v>565</v>
      </c>
      <c r="C93" s="302"/>
      <c r="D93" s="302" t="s">
        <v>243</v>
      </c>
      <c r="E93" s="302"/>
      <c r="F93" s="302"/>
      <c r="G93" s="302" t="s">
        <v>338</v>
      </c>
      <c r="H93" s="302"/>
      <c r="I93" s="302"/>
      <c r="J93" s="302"/>
      <c r="K93" s="302"/>
      <c r="L93" s="302"/>
      <c r="M93" s="302"/>
    </row>
    <row r="94" spans="1:19" ht="21" customHeight="1" x14ac:dyDescent="0.2">
      <c r="B94" s="302"/>
      <c r="C94" s="302"/>
      <c r="D94" s="82" t="s">
        <v>339</v>
      </c>
      <c r="E94" s="302" t="s">
        <v>340</v>
      </c>
      <c r="F94" s="302"/>
      <c r="G94" s="302"/>
      <c r="H94" s="302"/>
      <c r="I94" s="302"/>
      <c r="J94" s="302"/>
      <c r="K94" s="302"/>
      <c r="L94" s="302"/>
      <c r="M94" s="302"/>
      <c r="O94" s="86" t="s">
        <v>608</v>
      </c>
      <c r="P94" s="90" t="s">
        <v>609</v>
      </c>
      <c r="S94" s="96">
        <v>249</v>
      </c>
    </row>
    <row r="95" spans="1:19" ht="12.75" customHeight="1" x14ac:dyDescent="0.2">
      <c r="B95" s="336" t="s">
        <v>789</v>
      </c>
      <c r="C95" s="338"/>
      <c r="D95" s="191">
        <v>43566</v>
      </c>
      <c r="E95" s="391"/>
      <c r="F95" s="392"/>
      <c r="G95" s="396" t="s">
        <v>700</v>
      </c>
      <c r="H95" s="396"/>
      <c r="I95" s="396"/>
      <c r="J95" s="396"/>
      <c r="K95" s="396"/>
      <c r="L95" s="396"/>
      <c r="M95" s="396"/>
    </row>
    <row r="96" spans="1:19" ht="12.75" customHeight="1" x14ac:dyDescent="0.2">
      <c r="B96" s="336" t="s">
        <v>792</v>
      </c>
      <c r="C96" s="338"/>
      <c r="D96" s="197">
        <v>43566</v>
      </c>
      <c r="E96" s="391"/>
      <c r="F96" s="392"/>
      <c r="G96" s="396" t="s">
        <v>701</v>
      </c>
      <c r="H96" s="396"/>
      <c r="I96" s="396"/>
      <c r="J96" s="396"/>
      <c r="K96" s="396"/>
      <c r="L96" s="396"/>
      <c r="M96" s="396"/>
    </row>
    <row r="97" spans="2:20" ht="12.75" customHeight="1" x14ac:dyDescent="0.2">
      <c r="B97" s="336" t="s">
        <v>798</v>
      </c>
      <c r="C97" s="338"/>
      <c r="D97" s="197">
        <v>43566</v>
      </c>
      <c r="E97" s="391"/>
      <c r="F97" s="392"/>
      <c r="G97" s="396" t="s">
        <v>701</v>
      </c>
      <c r="H97" s="396"/>
      <c r="I97" s="396"/>
      <c r="J97" s="396"/>
      <c r="K97" s="396"/>
      <c r="L97" s="396"/>
      <c r="M97" s="396"/>
    </row>
    <row r="98" spans="2:20" ht="24" customHeight="1" x14ac:dyDescent="0.2">
      <c r="B98" s="336" t="s">
        <v>793</v>
      </c>
      <c r="C98" s="338"/>
      <c r="D98" s="191">
        <v>43789</v>
      </c>
      <c r="E98" s="391"/>
      <c r="F98" s="392"/>
      <c r="G98" s="396" t="s">
        <v>701</v>
      </c>
      <c r="H98" s="396"/>
      <c r="I98" s="396"/>
      <c r="J98" s="396"/>
      <c r="K98" s="396"/>
      <c r="L98" s="396"/>
      <c r="M98" s="396"/>
    </row>
    <row r="99" spans="2:20" ht="21" customHeight="1" x14ac:dyDescent="0.2">
      <c r="B99" s="336" t="s">
        <v>799</v>
      </c>
      <c r="C99" s="338"/>
      <c r="D99" s="205">
        <v>43566</v>
      </c>
      <c r="E99" s="393"/>
      <c r="F99" s="394"/>
      <c r="G99" s="396" t="s">
        <v>701</v>
      </c>
      <c r="H99" s="396"/>
      <c r="I99" s="396"/>
      <c r="J99" s="396"/>
      <c r="K99" s="396"/>
      <c r="L99" s="396"/>
      <c r="M99" s="396"/>
    </row>
    <row r="100" spans="2:20" ht="12.75" customHeight="1" x14ac:dyDescent="0.2">
      <c r="B100" s="336" t="s">
        <v>800</v>
      </c>
      <c r="C100" s="338"/>
      <c r="D100" s="197">
        <v>43566</v>
      </c>
      <c r="E100" s="393">
        <v>43986</v>
      </c>
      <c r="F100" s="394"/>
      <c r="G100" s="396" t="s">
        <v>701</v>
      </c>
      <c r="H100" s="396"/>
      <c r="I100" s="396"/>
      <c r="J100" s="396"/>
      <c r="K100" s="396"/>
      <c r="L100" s="396"/>
      <c r="M100" s="396"/>
    </row>
    <row r="101" spans="2:20" ht="12.75" customHeight="1" x14ac:dyDescent="0.2">
      <c r="B101" s="336" t="s">
        <v>763</v>
      </c>
      <c r="C101" s="338"/>
      <c r="D101" s="197">
        <v>43987</v>
      </c>
      <c r="E101" s="393">
        <v>44179</v>
      </c>
      <c r="F101" s="394"/>
      <c r="G101" s="396" t="s">
        <v>701</v>
      </c>
      <c r="H101" s="396"/>
      <c r="I101" s="396"/>
      <c r="J101" s="396"/>
      <c r="K101" s="396"/>
      <c r="L101" s="396"/>
      <c r="M101" s="396"/>
    </row>
    <row r="102" spans="2:20" ht="12.75" customHeight="1" x14ac:dyDescent="0.2">
      <c r="B102" s="336" t="s">
        <v>855</v>
      </c>
      <c r="C102" s="338"/>
      <c r="D102" s="197">
        <v>44180</v>
      </c>
      <c r="E102" s="395"/>
      <c r="F102" s="395"/>
      <c r="G102" s="396" t="s">
        <v>701</v>
      </c>
      <c r="H102" s="396"/>
      <c r="I102" s="396"/>
      <c r="J102" s="396"/>
      <c r="K102" s="396"/>
      <c r="L102" s="396"/>
      <c r="M102" s="396"/>
    </row>
    <row r="103" spans="2:20" ht="12.75" customHeight="1" x14ac:dyDescent="0.2">
      <c r="B103" s="336" t="s">
        <v>801</v>
      </c>
      <c r="C103" s="338"/>
      <c r="D103" s="197">
        <v>43566</v>
      </c>
      <c r="E103" s="393"/>
      <c r="F103" s="394"/>
      <c r="G103" s="396" t="s">
        <v>701</v>
      </c>
      <c r="H103" s="396"/>
      <c r="I103" s="396"/>
      <c r="J103" s="396"/>
      <c r="K103" s="396"/>
      <c r="L103" s="396"/>
      <c r="M103" s="396"/>
    </row>
    <row r="104" spans="2:20" ht="12.75" customHeight="1" x14ac:dyDescent="0.2">
      <c r="B104" s="336" t="s">
        <v>802</v>
      </c>
      <c r="C104" s="338"/>
      <c r="D104" s="191">
        <v>43678</v>
      </c>
      <c r="E104" s="393"/>
      <c r="F104" s="394"/>
      <c r="G104" s="388" t="s">
        <v>702</v>
      </c>
      <c r="H104" s="389"/>
      <c r="I104" s="389"/>
      <c r="J104" s="389"/>
      <c r="K104" s="389"/>
      <c r="L104" s="389"/>
      <c r="M104" s="390"/>
    </row>
    <row r="105" spans="2:20" ht="12.75" customHeight="1" x14ac:dyDescent="0.2">
      <c r="B105" s="336"/>
      <c r="C105" s="338"/>
      <c r="D105" s="191"/>
      <c r="E105" s="393"/>
      <c r="F105" s="394"/>
      <c r="G105" s="388"/>
      <c r="H105" s="389"/>
      <c r="I105" s="389"/>
      <c r="J105" s="389"/>
      <c r="K105" s="389"/>
      <c r="L105" s="389"/>
      <c r="M105" s="390"/>
    </row>
    <row r="106" spans="2:20" ht="12.75" customHeight="1" x14ac:dyDescent="0.2">
      <c r="B106" s="336"/>
      <c r="C106" s="338"/>
      <c r="D106" s="191"/>
      <c r="E106" s="393"/>
      <c r="F106" s="394"/>
      <c r="G106" s="388"/>
      <c r="H106" s="389"/>
      <c r="I106" s="389"/>
      <c r="J106" s="389"/>
      <c r="K106" s="389"/>
      <c r="L106" s="389"/>
      <c r="M106" s="390"/>
    </row>
    <row r="107" spans="2:20" ht="12.75" customHeight="1" x14ac:dyDescent="0.2">
      <c r="B107" s="336"/>
      <c r="C107" s="338"/>
      <c r="D107" s="179"/>
      <c r="E107" s="393"/>
      <c r="F107" s="394"/>
      <c r="G107" s="388"/>
      <c r="H107" s="389"/>
      <c r="I107" s="389"/>
      <c r="J107" s="389"/>
      <c r="K107" s="389"/>
      <c r="L107" s="389"/>
      <c r="M107" s="390"/>
    </row>
    <row r="108" spans="2:20" ht="22.5" x14ac:dyDescent="0.2">
      <c r="B108" s="315" t="s">
        <v>341</v>
      </c>
      <c r="C108" s="315"/>
      <c r="D108" s="315"/>
      <c r="E108" s="315"/>
      <c r="F108" s="315"/>
      <c r="G108" s="416">
        <v>25</v>
      </c>
      <c r="H108" s="417"/>
      <c r="I108" s="417"/>
      <c r="J108" s="417"/>
      <c r="K108" s="417"/>
      <c r="L108" s="417"/>
      <c r="M108" s="418"/>
      <c r="O108" s="91" t="s">
        <v>610</v>
      </c>
      <c r="P108" s="89" t="s">
        <v>611</v>
      </c>
      <c r="S108" s="96">
        <v>0</v>
      </c>
      <c r="T108" s="96">
        <v>250</v>
      </c>
    </row>
    <row r="109" spans="2:20" x14ac:dyDescent="0.2">
      <c r="B109" s="315" t="s">
        <v>342</v>
      </c>
      <c r="C109" s="315"/>
      <c r="D109" s="315"/>
      <c r="E109" s="315"/>
      <c r="F109" s="315"/>
      <c r="G109" s="416">
        <v>5</v>
      </c>
      <c r="H109" s="417"/>
      <c r="I109" s="417"/>
      <c r="J109" s="417"/>
      <c r="K109" s="417"/>
      <c r="L109" s="417"/>
      <c r="M109" s="418"/>
      <c r="S109" s="96">
        <v>251</v>
      </c>
    </row>
    <row r="110" spans="2:20" ht="8.25" customHeight="1" x14ac:dyDescent="0.2">
      <c r="B110" s="315" t="s">
        <v>343</v>
      </c>
      <c r="C110" s="315"/>
      <c r="D110" s="315"/>
      <c r="E110" s="315"/>
      <c r="F110" s="315"/>
      <c r="G110" s="412"/>
      <c r="H110" s="413"/>
      <c r="I110" s="413"/>
      <c r="J110" s="414"/>
      <c r="K110" s="412"/>
      <c r="L110" s="413"/>
      <c r="M110" s="414"/>
    </row>
    <row r="111" spans="2:20" x14ac:dyDescent="0.2">
      <c r="B111" s="315"/>
      <c r="C111" s="315"/>
      <c r="D111" s="315"/>
      <c r="E111" s="315"/>
      <c r="F111" s="315"/>
      <c r="G111" s="52" t="s">
        <v>344</v>
      </c>
      <c r="H111" s="32"/>
      <c r="I111" s="128"/>
      <c r="J111" s="53"/>
      <c r="K111" s="52" t="s">
        <v>345</v>
      </c>
      <c r="L111" s="128" t="s">
        <v>20</v>
      </c>
      <c r="M111" s="53"/>
      <c r="P111" s="62" t="str">
        <f>IF(( AND(I111="x",L111="x") ),"(*) Marcar solo un valor: Si o No","")</f>
        <v/>
      </c>
      <c r="S111" s="96">
        <v>252</v>
      </c>
    </row>
    <row r="112" spans="2:20" ht="7.5" customHeight="1" x14ac:dyDescent="0.2">
      <c r="B112" s="315"/>
      <c r="C112" s="315"/>
      <c r="D112" s="315"/>
      <c r="E112" s="315"/>
      <c r="F112" s="315"/>
      <c r="G112" s="415"/>
      <c r="H112" s="280"/>
      <c r="I112" s="280"/>
      <c r="J112" s="281"/>
      <c r="K112" s="415"/>
      <c r="L112" s="280"/>
      <c r="M112" s="281"/>
    </row>
    <row r="113" spans="1:19" ht="4.5" customHeight="1" x14ac:dyDescent="0.2">
      <c r="B113" s="406" t="s">
        <v>346</v>
      </c>
      <c r="C113" s="307"/>
      <c r="D113" s="307"/>
      <c r="E113" s="307"/>
      <c r="F113" s="407"/>
      <c r="G113" s="412"/>
      <c r="H113" s="413"/>
      <c r="I113" s="413"/>
      <c r="J113" s="414"/>
      <c r="K113" s="412"/>
      <c r="L113" s="413"/>
      <c r="M113" s="414"/>
    </row>
    <row r="114" spans="1:19" x14ac:dyDescent="0.2">
      <c r="B114" s="408"/>
      <c r="C114" s="311"/>
      <c r="D114" s="311"/>
      <c r="E114" s="311"/>
      <c r="F114" s="409"/>
      <c r="G114" s="52" t="s">
        <v>344</v>
      </c>
      <c r="H114" s="32"/>
      <c r="I114" s="128"/>
      <c r="J114" s="53"/>
      <c r="K114" s="52" t="s">
        <v>345</v>
      </c>
      <c r="L114" s="128" t="s">
        <v>20</v>
      </c>
      <c r="M114" s="53"/>
      <c r="P114" s="62" t="str">
        <f>IF(( AND(I114="x",L114="x") ),"(*) Marcar solo un valor: Si o No","")</f>
        <v/>
      </c>
      <c r="S114" s="96">
        <v>253</v>
      </c>
    </row>
    <row r="115" spans="1:19" ht="5.25" customHeight="1" x14ac:dyDescent="0.2">
      <c r="B115" s="410"/>
      <c r="C115" s="375"/>
      <c r="D115" s="375"/>
      <c r="E115" s="375"/>
      <c r="F115" s="411"/>
      <c r="G115" s="415"/>
      <c r="H115" s="280"/>
      <c r="I115" s="280"/>
      <c r="J115" s="281"/>
      <c r="K115" s="415"/>
      <c r="L115" s="280"/>
      <c r="M115" s="281"/>
    </row>
    <row r="116" spans="1:19" ht="30" customHeight="1" x14ac:dyDescent="0.2">
      <c r="A116" s="48" t="s">
        <v>324</v>
      </c>
      <c r="B116" s="365" t="s">
        <v>566</v>
      </c>
      <c r="C116" s="365"/>
      <c r="D116" s="365"/>
      <c r="E116" s="365"/>
      <c r="F116" s="365"/>
      <c r="G116" s="365"/>
      <c r="H116" s="365"/>
      <c r="I116" s="365"/>
      <c r="J116" s="365"/>
      <c r="K116" s="365"/>
      <c r="L116" s="365"/>
      <c r="M116" s="365"/>
    </row>
    <row r="117" spans="1:19" ht="14.25" x14ac:dyDescent="0.2">
      <c r="A117" s="55"/>
      <c r="B117" s="365" t="s">
        <v>567</v>
      </c>
      <c r="C117" s="365"/>
      <c r="D117" s="365"/>
      <c r="E117" s="365"/>
      <c r="F117" s="365"/>
      <c r="G117" s="365"/>
      <c r="H117" s="365"/>
      <c r="I117" s="365"/>
      <c r="J117" s="365"/>
      <c r="K117" s="365"/>
      <c r="L117" s="365"/>
      <c r="M117" s="365"/>
    </row>
    <row r="118" spans="1:19" x14ac:dyDescent="0.2">
      <c r="A118" s="48" t="s">
        <v>324</v>
      </c>
      <c r="B118" s="365" t="s">
        <v>568</v>
      </c>
      <c r="C118" s="365"/>
      <c r="D118" s="365"/>
      <c r="E118" s="365"/>
      <c r="F118" s="365"/>
      <c r="G118" s="365"/>
      <c r="H118" s="365"/>
      <c r="I118" s="365"/>
      <c r="J118" s="365"/>
      <c r="K118" s="365"/>
      <c r="L118" s="365"/>
      <c r="M118" s="365"/>
    </row>
    <row r="119" spans="1:19" x14ac:dyDescent="0.2">
      <c r="A119" s="48"/>
      <c r="B119" s="198"/>
      <c r="C119" s="198"/>
      <c r="D119" s="198"/>
      <c r="E119" s="198"/>
      <c r="F119" s="198"/>
      <c r="G119" s="198"/>
      <c r="H119" s="198"/>
      <c r="I119" s="198"/>
      <c r="J119" s="198"/>
      <c r="K119" s="198"/>
      <c r="L119" s="198"/>
      <c r="M119" s="198"/>
    </row>
    <row r="121" spans="1:19" x14ac:dyDescent="0.2">
      <c r="B121" s="403" t="s">
        <v>605</v>
      </c>
      <c r="C121" s="404"/>
      <c r="D121" s="404"/>
      <c r="E121" s="404"/>
      <c r="F121" s="404"/>
      <c r="G121" s="404"/>
      <c r="H121" s="404"/>
      <c r="I121" s="404"/>
      <c r="J121" s="404"/>
      <c r="K121" s="404"/>
      <c r="L121" s="404"/>
      <c r="M121" s="405"/>
    </row>
    <row r="122" spans="1:19" x14ac:dyDescent="0.2">
      <c r="B122" s="315" t="s">
        <v>335</v>
      </c>
      <c r="C122" s="315"/>
      <c r="D122" s="361"/>
      <c r="E122" s="361"/>
      <c r="F122" s="361"/>
      <c r="G122" s="361"/>
      <c r="H122" s="361"/>
      <c r="I122" s="361"/>
      <c r="J122" s="361"/>
      <c r="K122" s="361"/>
      <c r="L122" s="361"/>
      <c r="M122" s="361"/>
      <c r="S122" s="96">
        <v>254</v>
      </c>
    </row>
    <row r="123" spans="1:19" x14ac:dyDescent="0.2">
      <c r="B123" s="315" t="s">
        <v>336</v>
      </c>
      <c r="C123" s="315"/>
      <c r="D123" s="395"/>
      <c r="E123" s="395"/>
      <c r="F123" s="395"/>
      <c r="G123" s="395"/>
      <c r="H123" s="395"/>
      <c r="I123" s="395"/>
      <c r="J123" s="395"/>
      <c r="K123" s="395"/>
      <c r="L123" s="395"/>
      <c r="M123" s="395"/>
      <c r="S123" s="96">
        <v>255</v>
      </c>
    </row>
    <row r="124" spans="1:19" ht="61.5" customHeight="1" x14ac:dyDescent="0.2">
      <c r="A124" s="32"/>
      <c r="B124" s="315" t="s">
        <v>337</v>
      </c>
      <c r="C124" s="315"/>
      <c r="D124" s="361"/>
      <c r="E124" s="361"/>
      <c r="F124" s="361"/>
      <c r="G124" s="361"/>
      <c r="H124" s="361"/>
      <c r="I124" s="361"/>
      <c r="J124" s="361"/>
      <c r="K124" s="361"/>
      <c r="L124" s="361"/>
      <c r="M124" s="361"/>
      <c r="S124" s="96">
        <v>256</v>
      </c>
    </row>
    <row r="125" spans="1:19" x14ac:dyDescent="0.2">
      <c r="A125" s="419"/>
      <c r="B125" s="420"/>
      <c r="C125" s="420"/>
      <c r="D125" s="420"/>
      <c r="E125" s="420"/>
      <c r="F125" s="420"/>
      <c r="G125" s="420"/>
      <c r="H125" s="420"/>
      <c r="I125" s="420"/>
      <c r="J125" s="420"/>
      <c r="K125" s="420"/>
      <c r="L125" s="420"/>
      <c r="M125" s="420"/>
    </row>
    <row r="126" spans="1:19" ht="15" customHeight="1" x14ac:dyDescent="0.2">
      <c r="B126" s="302" t="s">
        <v>565</v>
      </c>
      <c r="C126" s="302"/>
      <c r="D126" s="302" t="s">
        <v>243</v>
      </c>
      <c r="E126" s="302"/>
      <c r="F126" s="302"/>
      <c r="G126" s="302" t="s">
        <v>338</v>
      </c>
      <c r="H126" s="302"/>
      <c r="I126" s="302"/>
      <c r="J126" s="302"/>
      <c r="K126" s="302"/>
      <c r="L126" s="302"/>
      <c r="M126" s="302"/>
    </row>
    <row r="127" spans="1:19" ht="21" customHeight="1" x14ac:dyDescent="0.2">
      <c r="B127" s="302"/>
      <c r="C127" s="302"/>
      <c r="D127" s="82" t="s">
        <v>339</v>
      </c>
      <c r="E127" s="302" t="s">
        <v>340</v>
      </c>
      <c r="F127" s="302"/>
      <c r="G127" s="302"/>
      <c r="H127" s="302"/>
      <c r="I127" s="302"/>
      <c r="J127" s="302"/>
      <c r="K127" s="302"/>
      <c r="L127" s="302"/>
      <c r="M127" s="302"/>
      <c r="O127" s="86" t="s">
        <v>608</v>
      </c>
      <c r="P127" s="90" t="s">
        <v>609</v>
      </c>
      <c r="S127" s="96">
        <v>257</v>
      </c>
    </row>
    <row r="128" spans="1:19" x14ac:dyDescent="0.2">
      <c r="B128" s="397"/>
      <c r="C128" s="398"/>
      <c r="D128" s="177"/>
      <c r="E128" s="399"/>
      <c r="F128" s="399"/>
      <c r="G128" s="425"/>
      <c r="H128" s="425"/>
      <c r="I128" s="425"/>
      <c r="J128" s="425"/>
      <c r="K128" s="425"/>
      <c r="L128" s="425"/>
      <c r="M128" s="425"/>
    </row>
    <row r="129" spans="2:20" x14ac:dyDescent="0.2">
      <c r="B129" s="397"/>
      <c r="C129" s="398"/>
      <c r="D129" s="177"/>
      <c r="E129" s="399"/>
      <c r="F129" s="399"/>
      <c r="G129" s="400"/>
      <c r="H129" s="401"/>
      <c r="I129" s="401"/>
      <c r="J129" s="401"/>
      <c r="K129" s="401"/>
      <c r="L129" s="401"/>
      <c r="M129" s="402"/>
    </row>
    <row r="130" spans="2:20" ht="12.75" customHeight="1" x14ac:dyDescent="0.2">
      <c r="B130" s="397"/>
      <c r="C130" s="398"/>
      <c r="D130" s="177"/>
      <c r="E130" s="399"/>
      <c r="F130" s="399"/>
      <c r="G130" s="400"/>
      <c r="H130" s="401"/>
      <c r="I130" s="401"/>
      <c r="J130" s="401"/>
      <c r="K130" s="401"/>
      <c r="L130" s="401"/>
      <c r="M130" s="402"/>
    </row>
    <row r="131" spans="2:20" ht="12.75" customHeight="1" x14ac:dyDescent="0.2">
      <c r="B131" s="397"/>
      <c r="C131" s="398"/>
      <c r="D131" s="177"/>
      <c r="E131" s="399"/>
      <c r="F131" s="399"/>
      <c r="G131" s="400"/>
      <c r="H131" s="401"/>
      <c r="I131" s="401"/>
      <c r="J131" s="401"/>
      <c r="K131" s="401"/>
      <c r="L131" s="401"/>
      <c r="M131" s="402"/>
    </row>
    <row r="132" spans="2:20" x14ac:dyDescent="0.2">
      <c r="B132" s="397"/>
      <c r="C132" s="398"/>
      <c r="D132" s="177"/>
      <c r="E132" s="399"/>
      <c r="F132" s="399"/>
      <c r="G132" s="400"/>
      <c r="H132" s="401"/>
      <c r="I132" s="401"/>
      <c r="J132" s="401"/>
      <c r="K132" s="401"/>
      <c r="L132" s="401"/>
      <c r="M132" s="402"/>
    </row>
    <row r="133" spans="2:20" x14ac:dyDescent="0.2">
      <c r="B133" s="397"/>
      <c r="C133" s="398"/>
      <c r="D133" s="177"/>
      <c r="E133" s="399"/>
      <c r="F133" s="399"/>
      <c r="G133" s="400"/>
      <c r="H133" s="401"/>
      <c r="I133" s="401"/>
      <c r="J133" s="401"/>
      <c r="K133" s="401"/>
      <c r="L133" s="401"/>
      <c r="M133" s="402"/>
    </row>
    <row r="134" spans="2:20" ht="12.75" customHeight="1" x14ac:dyDescent="0.2">
      <c r="B134" s="397"/>
      <c r="C134" s="398"/>
      <c r="D134" s="177"/>
      <c r="E134" s="399"/>
      <c r="F134" s="399"/>
      <c r="G134" s="400"/>
      <c r="H134" s="401"/>
      <c r="I134" s="401"/>
      <c r="J134" s="401"/>
      <c r="K134" s="401"/>
      <c r="L134" s="401"/>
      <c r="M134" s="402"/>
    </row>
    <row r="135" spans="2:20" ht="12.75" customHeight="1" x14ac:dyDescent="0.2">
      <c r="B135" s="397"/>
      <c r="C135" s="398"/>
      <c r="D135" s="177"/>
      <c r="E135" s="399"/>
      <c r="F135" s="399"/>
      <c r="G135" s="400"/>
      <c r="H135" s="401"/>
      <c r="I135" s="401"/>
      <c r="J135" s="401"/>
      <c r="K135" s="401"/>
      <c r="L135" s="401"/>
      <c r="M135" s="402"/>
    </row>
    <row r="136" spans="2:20" x14ac:dyDescent="0.2">
      <c r="B136" s="397"/>
      <c r="C136" s="398"/>
      <c r="D136" s="177"/>
      <c r="E136" s="399"/>
      <c r="F136" s="399"/>
      <c r="G136" s="400"/>
      <c r="H136" s="401"/>
      <c r="I136" s="401"/>
      <c r="J136" s="401"/>
      <c r="K136" s="401"/>
      <c r="L136" s="401"/>
      <c r="M136" s="402"/>
    </row>
    <row r="137" spans="2:20" x14ac:dyDescent="0.2">
      <c r="B137" s="397"/>
      <c r="C137" s="398"/>
      <c r="D137" s="177"/>
      <c r="E137" s="399"/>
      <c r="F137" s="399"/>
      <c r="G137" s="400"/>
      <c r="H137" s="401"/>
      <c r="I137" s="401"/>
      <c r="J137" s="401"/>
      <c r="K137" s="401"/>
      <c r="L137" s="401"/>
      <c r="M137" s="402"/>
    </row>
    <row r="138" spans="2:20" x14ac:dyDescent="0.2">
      <c r="B138" s="397"/>
      <c r="C138" s="398"/>
      <c r="D138" s="177"/>
      <c r="E138" s="399"/>
      <c r="F138" s="399"/>
      <c r="G138" s="400"/>
      <c r="H138" s="401"/>
      <c r="I138" s="401"/>
      <c r="J138" s="401"/>
      <c r="K138" s="401"/>
      <c r="L138" s="401"/>
      <c r="M138" s="402"/>
    </row>
    <row r="139" spans="2:20" x14ac:dyDescent="0.2">
      <c r="B139" s="397"/>
      <c r="C139" s="398"/>
      <c r="D139" s="177"/>
      <c r="E139" s="399"/>
      <c r="F139" s="399"/>
      <c r="G139" s="400"/>
      <c r="H139" s="401"/>
      <c r="I139" s="401"/>
      <c r="J139" s="401"/>
      <c r="K139" s="401"/>
      <c r="L139" s="401"/>
      <c r="M139" s="402"/>
    </row>
    <row r="140" spans="2:20" x14ac:dyDescent="0.2">
      <c r="B140" s="397"/>
      <c r="C140" s="398"/>
      <c r="D140" s="177"/>
      <c r="E140" s="399"/>
      <c r="F140" s="399"/>
      <c r="G140" s="400"/>
      <c r="H140" s="401"/>
      <c r="I140" s="401"/>
      <c r="J140" s="401"/>
      <c r="K140" s="401"/>
      <c r="L140" s="401"/>
      <c r="M140" s="402"/>
    </row>
    <row r="141" spans="2:20" x14ac:dyDescent="0.2">
      <c r="B141" s="397"/>
      <c r="C141" s="398"/>
      <c r="D141" s="177"/>
      <c r="E141" s="399"/>
      <c r="F141" s="399"/>
      <c r="G141" s="425"/>
      <c r="H141" s="425"/>
      <c r="I141" s="425"/>
      <c r="J141" s="425"/>
      <c r="K141" s="425"/>
      <c r="L141" s="425"/>
      <c r="M141" s="425"/>
    </row>
    <row r="142" spans="2:20" ht="22.5" x14ac:dyDescent="0.2">
      <c r="B142" s="315" t="s">
        <v>341</v>
      </c>
      <c r="C142" s="315"/>
      <c r="D142" s="315"/>
      <c r="E142" s="315"/>
      <c r="F142" s="315"/>
      <c r="G142" s="416"/>
      <c r="H142" s="417"/>
      <c r="I142" s="417"/>
      <c r="J142" s="417"/>
      <c r="K142" s="417"/>
      <c r="L142" s="417"/>
      <c r="M142" s="418"/>
      <c r="O142" s="91" t="s">
        <v>610</v>
      </c>
      <c r="P142" s="89" t="s">
        <v>611</v>
      </c>
      <c r="S142" s="96">
        <v>0</v>
      </c>
      <c r="T142" s="96">
        <v>258</v>
      </c>
    </row>
    <row r="143" spans="2:20" x14ac:dyDescent="0.2">
      <c r="B143" s="315" t="s">
        <v>342</v>
      </c>
      <c r="C143" s="315"/>
      <c r="D143" s="315"/>
      <c r="E143" s="315"/>
      <c r="F143" s="315"/>
      <c r="G143" s="416"/>
      <c r="H143" s="417"/>
      <c r="I143" s="417"/>
      <c r="J143" s="417"/>
      <c r="K143" s="417"/>
      <c r="L143" s="417"/>
      <c r="M143" s="418"/>
      <c r="S143" s="96">
        <v>259</v>
      </c>
    </row>
    <row r="144" spans="2:20" ht="8.25" customHeight="1" x14ac:dyDescent="0.2">
      <c r="B144" s="315" t="s">
        <v>343</v>
      </c>
      <c r="C144" s="315"/>
      <c r="D144" s="315"/>
      <c r="E144" s="315"/>
      <c r="F144" s="315"/>
      <c r="G144" s="412"/>
      <c r="H144" s="413"/>
      <c r="I144" s="413"/>
      <c r="J144" s="414"/>
      <c r="K144" s="412"/>
      <c r="L144" s="413"/>
      <c r="M144" s="414"/>
    </row>
    <row r="145" spans="1:19" x14ac:dyDescent="0.2">
      <c r="B145" s="315"/>
      <c r="C145" s="315"/>
      <c r="D145" s="315"/>
      <c r="E145" s="315"/>
      <c r="F145" s="315"/>
      <c r="G145" s="52" t="s">
        <v>344</v>
      </c>
      <c r="H145" s="32"/>
      <c r="I145" s="128"/>
      <c r="J145" s="53"/>
      <c r="K145" s="52" t="s">
        <v>345</v>
      </c>
      <c r="L145" s="128"/>
      <c r="M145" s="53"/>
      <c r="P145" s="62" t="str">
        <f>IF(( AND(I145="x",L145="x") ),"(*) Marcar solo un valor: Si o No","")</f>
        <v/>
      </c>
      <c r="S145" s="96">
        <v>260</v>
      </c>
    </row>
    <row r="146" spans="1:19" ht="7.5" customHeight="1" x14ac:dyDescent="0.2">
      <c r="B146" s="315"/>
      <c r="C146" s="315"/>
      <c r="D146" s="315"/>
      <c r="E146" s="315"/>
      <c r="F146" s="315"/>
      <c r="G146" s="415"/>
      <c r="H146" s="280"/>
      <c r="I146" s="280"/>
      <c r="J146" s="281"/>
      <c r="K146" s="415"/>
      <c r="L146" s="280"/>
      <c r="M146" s="281"/>
    </row>
    <row r="147" spans="1:19" ht="4.5" customHeight="1" x14ac:dyDescent="0.2">
      <c r="B147" s="406" t="s">
        <v>346</v>
      </c>
      <c r="C147" s="307"/>
      <c r="D147" s="307"/>
      <c r="E147" s="307"/>
      <c r="F147" s="407"/>
      <c r="G147" s="412"/>
      <c r="H147" s="413"/>
      <c r="I147" s="413"/>
      <c r="J147" s="414"/>
      <c r="K147" s="412"/>
      <c r="L147" s="413"/>
      <c r="M147" s="414"/>
    </row>
    <row r="148" spans="1:19" x14ac:dyDescent="0.2">
      <c r="B148" s="408"/>
      <c r="C148" s="311"/>
      <c r="D148" s="311"/>
      <c r="E148" s="311"/>
      <c r="F148" s="409"/>
      <c r="G148" s="52" t="s">
        <v>344</v>
      </c>
      <c r="H148" s="32"/>
      <c r="I148" s="128"/>
      <c r="J148" s="53"/>
      <c r="K148" s="52" t="s">
        <v>345</v>
      </c>
      <c r="L148" s="128"/>
      <c r="M148" s="53"/>
      <c r="P148" s="62" t="str">
        <f>IF(( AND(I148="x",L148="x") ),"(*) Marcar solo un valor: Si o No","")</f>
        <v/>
      </c>
      <c r="S148" s="96">
        <v>261</v>
      </c>
    </row>
    <row r="149" spans="1:19" ht="5.25" customHeight="1" x14ac:dyDescent="0.2">
      <c r="B149" s="410"/>
      <c r="C149" s="375"/>
      <c r="D149" s="375"/>
      <c r="E149" s="375"/>
      <c r="F149" s="411"/>
      <c r="G149" s="415"/>
      <c r="H149" s="280"/>
      <c r="I149" s="280"/>
      <c r="J149" s="281"/>
      <c r="K149" s="415"/>
      <c r="L149" s="280"/>
      <c r="M149" s="281"/>
    </row>
    <row r="150" spans="1:19" ht="30" customHeight="1" x14ac:dyDescent="0.2">
      <c r="A150" s="48" t="s">
        <v>324</v>
      </c>
      <c r="B150" s="365" t="s">
        <v>566</v>
      </c>
      <c r="C150" s="365"/>
      <c r="D150" s="365"/>
      <c r="E150" s="365"/>
      <c r="F150" s="365"/>
      <c r="G150" s="365"/>
      <c r="H150" s="365"/>
      <c r="I150" s="365"/>
      <c r="J150" s="365"/>
      <c r="K150" s="365"/>
      <c r="L150" s="365"/>
      <c r="M150" s="365"/>
    </row>
    <row r="151" spans="1:19" ht="14.25" x14ac:dyDescent="0.2">
      <c r="A151" s="55"/>
      <c r="B151" s="365" t="s">
        <v>567</v>
      </c>
      <c r="C151" s="365"/>
      <c r="D151" s="365"/>
      <c r="E151" s="365"/>
      <c r="F151" s="365"/>
      <c r="G151" s="365"/>
      <c r="H151" s="365"/>
      <c r="I151" s="365"/>
      <c r="J151" s="365"/>
      <c r="K151" s="365"/>
      <c r="L151" s="365"/>
      <c r="M151" s="365"/>
    </row>
    <row r="152" spans="1:19" x14ac:dyDescent="0.2">
      <c r="A152" s="48" t="s">
        <v>324</v>
      </c>
      <c r="B152" s="365" t="s">
        <v>568</v>
      </c>
      <c r="C152" s="365"/>
      <c r="D152" s="365"/>
      <c r="E152" s="365"/>
      <c r="F152" s="365"/>
      <c r="G152" s="365"/>
      <c r="H152" s="365"/>
      <c r="I152" s="365"/>
      <c r="J152" s="365"/>
      <c r="K152" s="365"/>
      <c r="L152" s="365"/>
      <c r="M152" s="365"/>
    </row>
    <row r="153" spans="1:19" hidden="1" x14ac:dyDescent="0.2"/>
    <row r="154" spans="1:19" hidden="1" x14ac:dyDescent="0.2">
      <c r="B154" s="403" t="s">
        <v>604</v>
      </c>
      <c r="C154" s="404"/>
      <c r="D154" s="404"/>
      <c r="E154" s="404"/>
      <c r="F154" s="404"/>
      <c r="G154" s="404"/>
      <c r="H154" s="404"/>
      <c r="I154" s="404"/>
      <c r="J154" s="404"/>
      <c r="K154" s="404"/>
      <c r="L154" s="404"/>
      <c r="M154" s="405"/>
    </row>
    <row r="155" spans="1:19" hidden="1" x14ac:dyDescent="0.2">
      <c r="B155" s="315" t="s">
        <v>335</v>
      </c>
      <c r="C155" s="315"/>
      <c r="D155" s="361"/>
      <c r="E155" s="361"/>
      <c r="F155" s="361"/>
      <c r="G155" s="361"/>
      <c r="H155" s="361"/>
      <c r="I155" s="361"/>
      <c r="J155" s="361"/>
      <c r="K155" s="361"/>
      <c r="L155" s="361"/>
      <c r="M155" s="361"/>
      <c r="S155" s="96">
        <v>262</v>
      </c>
    </row>
    <row r="156" spans="1:19" hidden="1" x14ac:dyDescent="0.2">
      <c r="B156" s="315" t="s">
        <v>336</v>
      </c>
      <c r="C156" s="315"/>
      <c r="D156" s="395"/>
      <c r="E156" s="395"/>
      <c r="F156" s="395"/>
      <c r="G156" s="395"/>
      <c r="H156" s="395"/>
      <c r="I156" s="395"/>
      <c r="J156" s="395"/>
      <c r="K156" s="395"/>
      <c r="L156" s="395"/>
      <c r="M156" s="395"/>
      <c r="S156" s="96">
        <v>263</v>
      </c>
    </row>
    <row r="157" spans="1:19" hidden="1" x14ac:dyDescent="0.2">
      <c r="A157" s="32"/>
      <c r="B157" s="315" t="s">
        <v>337</v>
      </c>
      <c r="C157" s="315"/>
      <c r="D157" s="361"/>
      <c r="E157" s="361"/>
      <c r="F157" s="361"/>
      <c r="G157" s="361"/>
      <c r="H157" s="361"/>
      <c r="I157" s="361"/>
      <c r="J157" s="361"/>
      <c r="K157" s="361"/>
      <c r="L157" s="361"/>
      <c r="M157" s="361"/>
      <c r="S157" s="96">
        <v>264</v>
      </c>
    </row>
    <row r="158" spans="1:19" hidden="1" x14ac:dyDescent="0.2">
      <c r="A158" s="419"/>
      <c r="B158" s="420"/>
      <c r="C158" s="420"/>
      <c r="D158" s="420"/>
      <c r="E158" s="420"/>
      <c r="F158" s="420"/>
      <c r="G158" s="420"/>
      <c r="H158" s="420"/>
      <c r="I158" s="420"/>
      <c r="J158" s="420"/>
      <c r="K158" s="420"/>
      <c r="L158" s="420"/>
      <c r="M158" s="420"/>
    </row>
    <row r="159" spans="1:19" ht="15" hidden="1" customHeight="1" x14ac:dyDescent="0.2">
      <c r="B159" s="302" t="s">
        <v>565</v>
      </c>
      <c r="C159" s="302"/>
      <c r="D159" s="302" t="s">
        <v>243</v>
      </c>
      <c r="E159" s="302"/>
      <c r="F159" s="302"/>
      <c r="G159" s="302" t="s">
        <v>338</v>
      </c>
      <c r="H159" s="302"/>
      <c r="I159" s="302"/>
      <c r="J159" s="302"/>
      <c r="K159" s="302"/>
      <c r="L159" s="302"/>
      <c r="M159" s="302"/>
    </row>
    <row r="160" spans="1:19" ht="21" hidden="1" customHeight="1" x14ac:dyDescent="0.2">
      <c r="B160" s="302"/>
      <c r="C160" s="302"/>
      <c r="D160" s="82" t="s">
        <v>339</v>
      </c>
      <c r="E160" s="302" t="s">
        <v>340</v>
      </c>
      <c r="F160" s="302"/>
      <c r="G160" s="302"/>
      <c r="H160" s="302"/>
      <c r="I160" s="302"/>
      <c r="J160" s="302"/>
      <c r="K160" s="302"/>
      <c r="L160" s="302"/>
      <c r="M160" s="302"/>
      <c r="O160" s="86" t="s">
        <v>608</v>
      </c>
      <c r="P160" s="90" t="s">
        <v>609</v>
      </c>
      <c r="S160" s="96">
        <v>265</v>
      </c>
    </row>
    <row r="161" spans="1:20" hidden="1" x14ac:dyDescent="0.2">
      <c r="B161" s="336"/>
      <c r="C161" s="338"/>
      <c r="D161" s="142"/>
      <c r="E161" s="395"/>
      <c r="F161" s="395"/>
      <c r="G161" s="396"/>
      <c r="H161" s="396"/>
      <c r="I161" s="396"/>
      <c r="J161" s="396"/>
      <c r="K161" s="396"/>
      <c r="L161" s="396"/>
      <c r="M161" s="396"/>
    </row>
    <row r="162" spans="1:20" hidden="1" x14ac:dyDescent="0.2">
      <c r="B162" s="336"/>
      <c r="C162" s="338"/>
      <c r="D162" s="142"/>
      <c r="E162" s="395"/>
      <c r="F162" s="395"/>
      <c r="G162" s="396"/>
      <c r="H162" s="396"/>
      <c r="I162" s="396"/>
      <c r="J162" s="396"/>
      <c r="K162" s="396"/>
      <c r="L162" s="396"/>
      <c r="M162" s="396"/>
    </row>
    <row r="163" spans="1:20" ht="22.5" hidden="1" x14ac:dyDescent="0.2">
      <c r="B163" s="315" t="s">
        <v>341</v>
      </c>
      <c r="C163" s="315"/>
      <c r="D163" s="315"/>
      <c r="E163" s="315"/>
      <c r="F163" s="315"/>
      <c r="G163" s="426"/>
      <c r="H163" s="427"/>
      <c r="I163" s="427"/>
      <c r="J163" s="427"/>
      <c r="K163" s="427"/>
      <c r="L163" s="427"/>
      <c r="M163" s="428"/>
      <c r="O163" s="91" t="s">
        <v>610</v>
      </c>
      <c r="P163" s="89" t="s">
        <v>611</v>
      </c>
      <c r="S163" s="96">
        <v>0</v>
      </c>
      <c r="T163" s="96">
        <v>266</v>
      </c>
    </row>
    <row r="164" spans="1:20" hidden="1" x14ac:dyDescent="0.2">
      <c r="B164" s="315" t="s">
        <v>342</v>
      </c>
      <c r="C164" s="315"/>
      <c r="D164" s="315"/>
      <c r="E164" s="315"/>
      <c r="F164" s="315"/>
      <c r="G164" s="426"/>
      <c r="H164" s="427"/>
      <c r="I164" s="427"/>
      <c r="J164" s="427"/>
      <c r="K164" s="427"/>
      <c r="L164" s="427"/>
      <c r="M164" s="428"/>
      <c r="S164" s="96">
        <v>267</v>
      </c>
    </row>
    <row r="165" spans="1:20" ht="8.25" hidden="1" customHeight="1" x14ac:dyDescent="0.2">
      <c r="B165" s="315" t="s">
        <v>343</v>
      </c>
      <c r="C165" s="315"/>
      <c r="D165" s="315"/>
      <c r="E165" s="315"/>
      <c r="F165" s="315"/>
      <c r="G165" s="412"/>
      <c r="H165" s="413"/>
      <c r="I165" s="413"/>
      <c r="J165" s="414"/>
      <c r="K165" s="412"/>
      <c r="L165" s="413"/>
      <c r="M165" s="414"/>
    </row>
    <row r="166" spans="1:20" hidden="1" x14ac:dyDescent="0.2">
      <c r="B166" s="315"/>
      <c r="C166" s="315"/>
      <c r="D166" s="315"/>
      <c r="E166" s="315"/>
      <c r="F166" s="315"/>
      <c r="G166" s="52" t="s">
        <v>344</v>
      </c>
      <c r="H166" s="32"/>
      <c r="I166" s="128"/>
      <c r="J166" s="53"/>
      <c r="K166" s="52" t="s">
        <v>345</v>
      </c>
      <c r="L166" s="128"/>
      <c r="M166" s="53"/>
      <c r="P166" s="62" t="str">
        <f>IF(( AND(I166="x",L166="x") ),"(*) Marcar solo un valor: Si o No","")</f>
        <v/>
      </c>
      <c r="S166" s="96">
        <v>268</v>
      </c>
    </row>
    <row r="167" spans="1:20" ht="7.5" hidden="1" customHeight="1" x14ac:dyDescent="0.2">
      <c r="B167" s="315"/>
      <c r="C167" s="315"/>
      <c r="D167" s="315"/>
      <c r="E167" s="315"/>
      <c r="F167" s="315"/>
      <c r="G167" s="415"/>
      <c r="H167" s="280"/>
      <c r="I167" s="280"/>
      <c r="J167" s="281"/>
      <c r="K167" s="415"/>
      <c r="L167" s="280"/>
      <c r="M167" s="281"/>
    </row>
    <row r="168" spans="1:20" ht="4.5" hidden="1" customHeight="1" x14ac:dyDescent="0.2">
      <c r="B168" s="406" t="s">
        <v>346</v>
      </c>
      <c r="C168" s="307"/>
      <c r="D168" s="307"/>
      <c r="E168" s="307"/>
      <c r="F168" s="407"/>
      <c r="G168" s="412"/>
      <c r="H168" s="413"/>
      <c r="I168" s="413"/>
      <c r="J168" s="414"/>
      <c r="K168" s="412"/>
      <c r="L168" s="413"/>
      <c r="M168" s="414"/>
    </row>
    <row r="169" spans="1:20" hidden="1" x14ac:dyDescent="0.2">
      <c r="B169" s="408"/>
      <c r="C169" s="311"/>
      <c r="D169" s="311"/>
      <c r="E169" s="311"/>
      <c r="F169" s="409"/>
      <c r="G169" s="52" t="s">
        <v>344</v>
      </c>
      <c r="H169" s="32"/>
      <c r="I169" s="128"/>
      <c r="J169" s="53"/>
      <c r="K169" s="52" t="s">
        <v>345</v>
      </c>
      <c r="L169" s="128"/>
      <c r="M169" s="53"/>
      <c r="P169" s="62" t="str">
        <f>IF(( AND(I169="x",L169="x") ),"(*) Marcar solo un valor: Si o No","")</f>
        <v/>
      </c>
      <c r="S169" s="96">
        <v>269</v>
      </c>
    </row>
    <row r="170" spans="1:20" ht="5.25" hidden="1" customHeight="1" x14ac:dyDescent="0.2">
      <c r="B170" s="410"/>
      <c r="C170" s="375"/>
      <c r="D170" s="375"/>
      <c r="E170" s="375"/>
      <c r="F170" s="411"/>
      <c r="G170" s="415"/>
      <c r="H170" s="280"/>
      <c r="I170" s="280"/>
      <c r="J170" s="281"/>
      <c r="K170" s="415"/>
      <c r="L170" s="280"/>
      <c r="M170" s="281"/>
    </row>
    <row r="171" spans="1:20" ht="30" hidden="1" customHeight="1" x14ac:dyDescent="0.2">
      <c r="A171" s="48" t="s">
        <v>324</v>
      </c>
      <c r="B171" s="365" t="s">
        <v>566</v>
      </c>
      <c r="C171" s="365"/>
      <c r="D171" s="365"/>
      <c r="E171" s="365"/>
      <c r="F171" s="365"/>
      <c r="G171" s="365"/>
      <c r="H171" s="365"/>
      <c r="I171" s="365"/>
      <c r="J171" s="365"/>
      <c r="K171" s="365"/>
      <c r="L171" s="365"/>
      <c r="M171" s="365"/>
    </row>
    <row r="172" spans="1:20" ht="14.25" hidden="1" x14ac:dyDescent="0.2">
      <c r="A172" s="55"/>
      <c r="B172" s="365" t="s">
        <v>567</v>
      </c>
      <c r="C172" s="365"/>
      <c r="D172" s="365"/>
      <c r="E172" s="365"/>
      <c r="F172" s="365"/>
      <c r="G172" s="365"/>
      <c r="H172" s="365"/>
      <c r="I172" s="365"/>
      <c r="J172" s="365"/>
      <c r="K172" s="365"/>
      <c r="L172" s="365"/>
      <c r="M172" s="365"/>
    </row>
    <row r="173" spans="1:20" hidden="1" x14ac:dyDescent="0.2">
      <c r="A173" s="48" t="s">
        <v>324</v>
      </c>
      <c r="B173" s="365" t="s">
        <v>568</v>
      </c>
      <c r="C173" s="365"/>
      <c r="D173" s="365"/>
      <c r="E173" s="365"/>
      <c r="F173" s="365"/>
      <c r="G173" s="365"/>
      <c r="H173" s="365"/>
      <c r="I173" s="365"/>
      <c r="J173" s="365"/>
      <c r="K173" s="365"/>
      <c r="L173" s="365"/>
      <c r="M173" s="365"/>
    </row>
  </sheetData>
  <sheetProtection password="C71F" sheet="1" objects="1" scenarios="1" formatCells="0" formatRows="0" insertRows="0"/>
  <mergeCells count="349">
    <mergeCell ref="G66:M66"/>
    <mergeCell ref="B33:C33"/>
    <mergeCell ref="E33:F33"/>
    <mergeCell ref="G33:M33"/>
    <mergeCell ref="B59:C59"/>
    <mergeCell ref="E59:F59"/>
    <mergeCell ref="G59:M59"/>
    <mergeCell ref="B62:C62"/>
    <mergeCell ref="E62:F62"/>
    <mergeCell ref="G62:M62"/>
    <mergeCell ref="B54:C54"/>
    <mergeCell ref="E54:F54"/>
    <mergeCell ref="G54:M54"/>
    <mergeCell ref="B55:C55"/>
    <mergeCell ref="E55:F55"/>
    <mergeCell ref="G55:M55"/>
    <mergeCell ref="B56:C56"/>
    <mergeCell ref="E56:F56"/>
    <mergeCell ref="G56:M56"/>
    <mergeCell ref="B57:C57"/>
    <mergeCell ref="E57:F57"/>
    <mergeCell ref="G57:M57"/>
    <mergeCell ref="B58:C58"/>
    <mergeCell ref="E58:F58"/>
    <mergeCell ref="G58:M58"/>
    <mergeCell ref="B64:C64"/>
    <mergeCell ref="E64:F64"/>
    <mergeCell ref="G64:M64"/>
    <mergeCell ref="B63:C63"/>
    <mergeCell ref="E63:F63"/>
    <mergeCell ref="B29:C29"/>
    <mergeCell ref="E29:F29"/>
    <mergeCell ref="G29:M29"/>
    <mergeCell ref="B53:C53"/>
    <mergeCell ref="E53:F53"/>
    <mergeCell ref="G53:M53"/>
    <mergeCell ref="B47:C47"/>
    <mergeCell ref="D47:M47"/>
    <mergeCell ref="B48:C48"/>
    <mergeCell ref="D48:M48"/>
    <mergeCell ref="B49:C49"/>
    <mergeCell ref="D49:M49"/>
    <mergeCell ref="B42:M42"/>
    <mergeCell ref="B43:M43"/>
    <mergeCell ref="B44:M44"/>
    <mergeCell ref="B46:M46"/>
    <mergeCell ref="B30:C30"/>
    <mergeCell ref="E30:F30"/>
    <mergeCell ref="B171:M171"/>
    <mergeCell ref="B172:M172"/>
    <mergeCell ref="B173:M173"/>
    <mergeCell ref="B154:M154"/>
    <mergeCell ref="B121:M121"/>
    <mergeCell ref="B168:F170"/>
    <mergeCell ref="G168:J168"/>
    <mergeCell ref="K168:M168"/>
    <mergeCell ref="G170:J170"/>
    <mergeCell ref="K170:M170"/>
    <mergeCell ref="B164:F164"/>
    <mergeCell ref="G164:M164"/>
    <mergeCell ref="B165:F167"/>
    <mergeCell ref="G165:J165"/>
    <mergeCell ref="K165:M165"/>
    <mergeCell ref="G167:J167"/>
    <mergeCell ref="K167:M167"/>
    <mergeCell ref="B162:C162"/>
    <mergeCell ref="E162:F162"/>
    <mergeCell ref="G162:M162"/>
    <mergeCell ref="B163:F163"/>
    <mergeCell ref="G163:M163"/>
    <mergeCell ref="B159:C160"/>
    <mergeCell ref="D159:F159"/>
    <mergeCell ref="G159:M160"/>
    <mergeCell ref="E160:F160"/>
    <mergeCell ref="B161:C161"/>
    <mergeCell ref="E161:F161"/>
    <mergeCell ref="G161:M161"/>
    <mergeCell ref="B156:C156"/>
    <mergeCell ref="D156:M156"/>
    <mergeCell ref="B157:C157"/>
    <mergeCell ref="D157:M157"/>
    <mergeCell ref="A158:M158"/>
    <mergeCell ref="B150:M150"/>
    <mergeCell ref="B151:M151"/>
    <mergeCell ref="B152:M152"/>
    <mergeCell ref="B155:C155"/>
    <mergeCell ref="D155:M155"/>
    <mergeCell ref="B147:F149"/>
    <mergeCell ref="G147:J147"/>
    <mergeCell ref="K147:M147"/>
    <mergeCell ref="G149:J149"/>
    <mergeCell ref="K149:M149"/>
    <mergeCell ref="B143:F143"/>
    <mergeCell ref="G143:M143"/>
    <mergeCell ref="B144:F146"/>
    <mergeCell ref="G144:J144"/>
    <mergeCell ref="K144:M144"/>
    <mergeCell ref="G146:J146"/>
    <mergeCell ref="K146:M146"/>
    <mergeCell ref="B141:C141"/>
    <mergeCell ref="E141:F141"/>
    <mergeCell ref="G141:M141"/>
    <mergeCell ref="B142:F142"/>
    <mergeCell ref="G142:M142"/>
    <mergeCell ref="B126:C127"/>
    <mergeCell ref="D126:F126"/>
    <mergeCell ref="G126:M127"/>
    <mergeCell ref="E127:F127"/>
    <mergeCell ref="B128:C128"/>
    <mergeCell ref="E128:F128"/>
    <mergeCell ref="G128:M128"/>
    <mergeCell ref="B123:C123"/>
    <mergeCell ref="D123:M123"/>
    <mergeCell ref="B124:C124"/>
    <mergeCell ref="D124:M124"/>
    <mergeCell ref="A125:M125"/>
    <mergeCell ref="B106:C106"/>
    <mergeCell ref="B116:M116"/>
    <mergeCell ref="B117:M117"/>
    <mergeCell ref="B118:M118"/>
    <mergeCell ref="B122:C122"/>
    <mergeCell ref="D122:M122"/>
    <mergeCell ref="B113:F115"/>
    <mergeCell ref="G113:J113"/>
    <mergeCell ref="K113:M113"/>
    <mergeCell ref="G115:J115"/>
    <mergeCell ref="K115:M115"/>
    <mergeCell ref="B109:F109"/>
    <mergeCell ref="G109:M109"/>
    <mergeCell ref="B110:F112"/>
    <mergeCell ref="G110:J110"/>
    <mergeCell ref="K110:M110"/>
    <mergeCell ref="G112:J112"/>
    <mergeCell ref="K112:M112"/>
    <mergeCell ref="B107:C107"/>
    <mergeCell ref="E107:F107"/>
    <mergeCell ref="G107:M107"/>
    <mergeCell ref="B108:F108"/>
    <mergeCell ref="G108:M108"/>
    <mergeCell ref="G101:M101"/>
    <mergeCell ref="G102:M102"/>
    <mergeCell ref="G103:M103"/>
    <mergeCell ref="G104:M104"/>
    <mergeCell ref="B93:C94"/>
    <mergeCell ref="D93:F93"/>
    <mergeCell ref="G93:M94"/>
    <mergeCell ref="B91:C91"/>
    <mergeCell ref="G105:M105"/>
    <mergeCell ref="B74:C74"/>
    <mergeCell ref="E74:F74"/>
    <mergeCell ref="G74:M74"/>
    <mergeCell ref="A50:M50"/>
    <mergeCell ref="B51:C52"/>
    <mergeCell ref="D51:F51"/>
    <mergeCell ref="G51:M52"/>
    <mergeCell ref="E52:F52"/>
    <mergeCell ref="B66:C66"/>
    <mergeCell ref="B67:C67"/>
    <mergeCell ref="B68:C68"/>
    <mergeCell ref="B69:C69"/>
    <mergeCell ref="B70:C70"/>
    <mergeCell ref="B71:C71"/>
    <mergeCell ref="B72:C72"/>
    <mergeCell ref="B73:C73"/>
    <mergeCell ref="G63:M63"/>
    <mergeCell ref="G67:M67"/>
    <mergeCell ref="E66:F66"/>
    <mergeCell ref="E67:F67"/>
    <mergeCell ref="E68:F68"/>
    <mergeCell ref="E69:F69"/>
    <mergeCell ref="E70:F70"/>
    <mergeCell ref="E71:F71"/>
    <mergeCell ref="G11:M11"/>
    <mergeCell ref="B39:F41"/>
    <mergeCell ref="G26:M27"/>
    <mergeCell ref="G28:M28"/>
    <mergeCell ref="G31:M31"/>
    <mergeCell ref="G34:M34"/>
    <mergeCell ref="G35:M35"/>
    <mergeCell ref="B28:C28"/>
    <mergeCell ref="B31:C31"/>
    <mergeCell ref="E28:F28"/>
    <mergeCell ref="E31:F31"/>
    <mergeCell ref="B36:F38"/>
    <mergeCell ref="B26:C27"/>
    <mergeCell ref="E27:F27"/>
    <mergeCell ref="D26:F26"/>
    <mergeCell ref="B34:F34"/>
    <mergeCell ref="B35:F35"/>
    <mergeCell ref="K39:M39"/>
    <mergeCell ref="K41:M41"/>
    <mergeCell ref="G39:J39"/>
    <mergeCell ref="G41:J41"/>
    <mergeCell ref="K38:M38"/>
    <mergeCell ref="G36:J36"/>
    <mergeCell ref="G38:J38"/>
    <mergeCell ref="A14:D14"/>
    <mergeCell ref="C17:E17"/>
    <mergeCell ref="C18:E18"/>
    <mergeCell ref="C19:E19"/>
    <mergeCell ref="A15:D15"/>
    <mergeCell ref="D22:M22"/>
    <mergeCell ref="A16:M16"/>
    <mergeCell ref="A20:M20"/>
    <mergeCell ref="I17:J17"/>
    <mergeCell ref="F17:H17"/>
    <mergeCell ref="D23:M23"/>
    <mergeCell ref="D24:M24"/>
    <mergeCell ref="B22:C22"/>
    <mergeCell ref="B23:C23"/>
    <mergeCell ref="B24:C24"/>
    <mergeCell ref="I18:J18"/>
    <mergeCell ref="F18:H18"/>
    <mergeCell ref="F19:H19"/>
    <mergeCell ref="I19:J19"/>
    <mergeCell ref="A1:M1"/>
    <mergeCell ref="A8:M8"/>
    <mergeCell ref="A10:D10"/>
    <mergeCell ref="A12:M12"/>
    <mergeCell ref="A25:M25"/>
    <mergeCell ref="A2:M2"/>
    <mergeCell ref="A9:M9"/>
    <mergeCell ref="A13:M13"/>
    <mergeCell ref="K36:M36"/>
    <mergeCell ref="A3:D3"/>
    <mergeCell ref="A4:D4"/>
    <mergeCell ref="A5:D5"/>
    <mergeCell ref="A6:D6"/>
    <mergeCell ref="A7:D7"/>
    <mergeCell ref="G3:M3"/>
    <mergeCell ref="G4:M4"/>
    <mergeCell ref="G5:M5"/>
    <mergeCell ref="G6:M6"/>
    <mergeCell ref="G7:M7"/>
    <mergeCell ref="G10:M10"/>
    <mergeCell ref="G14:M14"/>
    <mergeCell ref="G15:M15"/>
    <mergeCell ref="B21:M21"/>
    <mergeCell ref="A11:D11"/>
    <mergeCell ref="G76:M76"/>
    <mergeCell ref="B77:F79"/>
    <mergeCell ref="G77:J77"/>
    <mergeCell ref="K77:M77"/>
    <mergeCell ref="G79:J79"/>
    <mergeCell ref="K79:M79"/>
    <mergeCell ref="E94:F94"/>
    <mergeCell ref="B95:C95"/>
    <mergeCell ref="E95:F95"/>
    <mergeCell ref="G95:M95"/>
    <mergeCell ref="B90:C90"/>
    <mergeCell ref="D90:M90"/>
    <mergeCell ref="D91:M91"/>
    <mergeCell ref="A92:M92"/>
    <mergeCell ref="E129:F129"/>
    <mergeCell ref="E130:F130"/>
    <mergeCell ref="G69:M69"/>
    <mergeCell ref="G70:M70"/>
    <mergeCell ref="G71:M71"/>
    <mergeCell ref="G72:M72"/>
    <mergeCell ref="G73:M73"/>
    <mergeCell ref="B83:M83"/>
    <mergeCell ref="B84:M84"/>
    <mergeCell ref="B85:M85"/>
    <mergeCell ref="B89:C89"/>
    <mergeCell ref="D89:M89"/>
    <mergeCell ref="B88:M88"/>
    <mergeCell ref="B80:F82"/>
    <mergeCell ref="G80:J80"/>
    <mergeCell ref="K80:M80"/>
    <mergeCell ref="G82:J82"/>
    <mergeCell ref="K82:M82"/>
    <mergeCell ref="E72:F72"/>
    <mergeCell ref="E73:F73"/>
    <mergeCell ref="G100:M100"/>
    <mergeCell ref="B75:F75"/>
    <mergeCell ref="G75:M75"/>
    <mergeCell ref="B76:F76"/>
    <mergeCell ref="B136:C136"/>
    <mergeCell ref="B137:C137"/>
    <mergeCell ref="G30:M30"/>
    <mergeCell ref="G129:M129"/>
    <mergeCell ref="G130:M130"/>
    <mergeCell ref="G131:M131"/>
    <mergeCell ref="G132:M132"/>
    <mergeCell ref="G133:M133"/>
    <mergeCell ref="G134:M134"/>
    <mergeCell ref="B129:C129"/>
    <mergeCell ref="B130:C130"/>
    <mergeCell ref="B131:C131"/>
    <mergeCell ref="B132:C132"/>
    <mergeCell ref="B133:C133"/>
    <mergeCell ref="B134:C134"/>
    <mergeCell ref="B96:C96"/>
    <mergeCell ref="B97:C97"/>
    <mergeCell ref="B98:C98"/>
    <mergeCell ref="B99:C99"/>
    <mergeCell ref="B100:C100"/>
    <mergeCell ref="B101:C101"/>
    <mergeCell ref="B102:C102"/>
    <mergeCell ref="B103:C103"/>
    <mergeCell ref="B104:C104"/>
    <mergeCell ref="G61:M61"/>
    <mergeCell ref="B65:C65"/>
    <mergeCell ref="E65:F65"/>
    <mergeCell ref="G65:M65"/>
    <mergeCell ref="B138:C138"/>
    <mergeCell ref="B139:C139"/>
    <mergeCell ref="B140:C140"/>
    <mergeCell ref="E140:F140"/>
    <mergeCell ref="G140:M140"/>
    <mergeCell ref="G135:M135"/>
    <mergeCell ref="G136:M136"/>
    <mergeCell ref="G137:M137"/>
    <mergeCell ref="G138:M138"/>
    <mergeCell ref="G139:M139"/>
    <mergeCell ref="E138:F138"/>
    <mergeCell ref="E139:F139"/>
    <mergeCell ref="E131:F131"/>
    <mergeCell ref="E132:F132"/>
    <mergeCell ref="E133:F133"/>
    <mergeCell ref="E134:F134"/>
    <mergeCell ref="E135:F135"/>
    <mergeCell ref="E136:F136"/>
    <mergeCell ref="E137:F137"/>
    <mergeCell ref="B135:C135"/>
    <mergeCell ref="G32:M32"/>
    <mergeCell ref="E32:F32"/>
    <mergeCell ref="E106:F106"/>
    <mergeCell ref="G106:M106"/>
    <mergeCell ref="B105:C105"/>
    <mergeCell ref="E105:F105"/>
    <mergeCell ref="E96:F96"/>
    <mergeCell ref="E97:F97"/>
    <mergeCell ref="E98:F98"/>
    <mergeCell ref="E99:F99"/>
    <mergeCell ref="E100:F100"/>
    <mergeCell ref="E101:F101"/>
    <mergeCell ref="E102:F102"/>
    <mergeCell ref="E103:F103"/>
    <mergeCell ref="E104:F104"/>
    <mergeCell ref="G96:M96"/>
    <mergeCell ref="G97:M97"/>
    <mergeCell ref="G98:M98"/>
    <mergeCell ref="G99:M99"/>
    <mergeCell ref="B60:C60"/>
    <mergeCell ref="E60:F60"/>
    <mergeCell ref="G60:M60"/>
    <mergeCell ref="B61:C61"/>
    <mergeCell ref="E61:F61"/>
  </mergeCells>
  <dataValidations xWindow="370" yWindow="739" count="7">
    <dataValidation type="textLength" allowBlank="1" showErrorMessage="1" error="Cantidad de caracteres NO valido." sqref="G15:M15 G11:M11 G4:M7">
      <formula1>Explicacion_LongMinimo</formula1>
      <formula2>Explicacion_LongMaximo</formula2>
    </dataValidation>
    <dataValidation type="custom" allowBlank="1" showDropDown="1" showInputMessage="1" showErrorMessage="1" error="Valor NO Válido." prompt="Ingrese &quot;X&quot;" sqref="E4:F7 E11:F11 E15:F15 I37 L37 L40 I40 I78 L78 L81 I81 I111 L111 L114 I114 I145 L145 I148 L148 I166 L166 I169 L169">
      <formula1>COUNTIF(Respuesta_SINO,TRIM(CELL("contenido")))=1</formula1>
    </dataValidation>
    <dataValidation type="custom" allowBlank="1" showDropDown="1" showInputMessage="1" showErrorMessage="1" error="Valor NO Valido." prompt="Ingrese &quot;X&quot;" sqref="F18:J19">
      <formula1>COUNTIF(Respuesta_SINO,TRIM(CELL("contenido")))=1</formula1>
    </dataValidation>
    <dataValidation type="date" operator="lessThan" allowBlank="1" showInputMessage="1" showErrorMessage="1" error="Fecha No Valido" prompt="(dd/mm/yyyy)" sqref="D28:D33 D161:D162 D95:D107 D128:D141 D64:D74 D53:D62">
      <formula1>E28</formula1>
    </dataValidation>
    <dataValidation type="date" operator="greaterThan" allowBlank="1" showInputMessage="1" showErrorMessage="1" error="Fecha No Valido" prompt="(dd/mm/yyyy)" sqref="E28:F33 E161:F162 E95:F107 E128:F141 E64:F74 E53:F62">
      <formula1>D28</formula1>
    </dataValidation>
    <dataValidation type="date" allowBlank="1" showInputMessage="1" showErrorMessage="1" error="Fecha No Valida" prompt="(dd/mm/yyyy)" sqref="D23:M23 D48:M48 D90:M90 D123:M123 D156:M156">
      <formula1>Fecha_Minimo</formula1>
      <formula2>Fecha_Maximo</formula2>
    </dataValidation>
    <dataValidation type="decimal" allowBlank="1" showInputMessage="1" showErrorMessage="1" error="Valor NO Válido" prompt="Ingrese Número" sqref="G34:M35 G75:M76 G108:M109 G142:M143 G163:M164">
      <formula1>Decimal2_Minimo</formula1>
      <formula2>Decimal2_Maximo</formula2>
    </dataValidation>
  </dataValidations>
  <hyperlinks>
    <hyperlink ref="P2" location="Principal!A1" display="Volver al Indice"/>
  </hyperlinks>
  <pageMargins left="0.7" right="0.7" top="0.75" bottom="0.75" header="0.3" footer="0.3"/>
  <pageSetup paperSize="9" orientation="portrait" r:id="rId1"/>
  <rowBreaks count="1" manualBreakCount="1">
    <brk id="24"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8"/>
  </sheetPr>
  <dimension ref="A1:V74"/>
  <sheetViews>
    <sheetView topLeftCell="A58" zoomScaleNormal="100" workbookViewId="0">
      <selection activeCell="G63" sqref="G63"/>
    </sheetView>
  </sheetViews>
  <sheetFormatPr baseColWidth="10" defaultRowHeight="12.75" x14ac:dyDescent="0.2"/>
  <cols>
    <col min="1" max="1" width="3.42578125" style="5" customWidth="1"/>
    <col min="2" max="2" width="5.28515625" style="5" customWidth="1"/>
    <col min="3" max="3" width="13" style="5" customWidth="1"/>
    <col min="4" max="4" width="4.140625" style="5" customWidth="1"/>
    <col min="5" max="5" width="4.42578125" style="5" customWidth="1"/>
    <col min="6" max="6" width="4.7109375" style="5" customWidth="1"/>
    <col min="7" max="7" width="10.42578125" style="5" customWidth="1"/>
    <col min="8" max="8" width="5.28515625" style="5" customWidth="1"/>
    <col min="9" max="9" width="5" style="5" customWidth="1"/>
    <col min="10" max="10" width="8.7109375" style="5" customWidth="1"/>
    <col min="11" max="11" width="9" style="5" customWidth="1"/>
    <col min="12" max="12" width="13.5703125" style="5" customWidth="1"/>
    <col min="13" max="13" width="0.7109375" style="5" customWidth="1"/>
    <col min="14" max="14" width="5.28515625" style="5" bestFit="1" customWidth="1"/>
    <col min="15" max="15" width="47.5703125" style="5" customWidth="1"/>
    <col min="16" max="18" width="4.140625" style="5" customWidth="1"/>
    <col min="19" max="19" width="4.140625" style="96" customWidth="1"/>
    <col min="20" max="20" width="5.28515625" style="96" customWidth="1"/>
    <col min="21" max="21" width="3" style="96" customWidth="1"/>
    <col min="22" max="22" width="3.42578125" style="96" customWidth="1"/>
    <col min="23" max="16384" width="11.42578125" style="5"/>
  </cols>
  <sheetData>
    <row r="1" spans="1:22" ht="15" x14ac:dyDescent="0.2">
      <c r="A1" s="258" t="s">
        <v>69</v>
      </c>
      <c r="B1" s="258"/>
      <c r="C1" s="258"/>
      <c r="D1" s="258"/>
      <c r="E1" s="258"/>
      <c r="F1" s="258"/>
      <c r="G1" s="258"/>
      <c r="H1" s="258"/>
      <c r="I1" s="258"/>
      <c r="J1" s="258"/>
      <c r="K1" s="258"/>
      <c r="L1" s="258"/>
      <c r="O1" s="125" t="e">
        <f>#REF!</f>
        <v>#REF!</v>
      </c>
      <c r="U1" s="97">
        <v>6</v>
      </c>
    </row>
    <row r="2" spans="1:22" ht="15" x14ac:dyDescent="0.2">
      <c r="A2" s="259" t="s">
        <v>70</v>
      </c>
      <c r="B2" s="259"/>
      <c r="C2" s="259"/>
      <c r="D2" s="259"/>
      <c r="E2" s="259"/>
      <c r="F2" s="259"/>
      <c r="G2" s="259"/>
      <c r="H2" s="259"/>
      <c r="I2" s="259"/>
      <c r="J2" s="259"/>
      <c r="K2" s="259"/>
      <c r="L2" s="259"/>
      <c r="O2" s="124" t="s">
        <v>558</v>
      </c>
      <c r="U2" s="97">
        <f>SUM(V:V)</f>
        <v>6</v>
      </c>
    </row>
    <row r="3" spans="1:22" x14ac:dyDescent="0.2">
      <c r="A3" s="280"/>
      <c r="B3" s="280"/>
      <c r="C3" s="280"/>
      <c r="D3" s="280"/>
      <c r="E3" s="280"/>
      <c r="F3" s="280"/>
      <c r="G3" s="281"/>
      <c r="H3" s="129" t="s">
        <v>1</v>
      </c>
      <c r="I3" s="129" t="s">
        <v>2</v>
      </c>
      <c r="J3" s="292" t="s">
        <v>3</v>
      </c>
      <c r="K3" s="292"/>
      <c r="L3" s="292"/>
      <c r="N3" s="80" t="s">
        <v>602</v>
      </c>
    </row>
    <row r="4" spans="1:22" ht="93.75" customHeight="1" x14ac:dyDescent="0.2">
      <c r="A4" s="305" t="s">
        <v>347</v>
      </c>
      <c r="B4" s="306"/>
      <c r="C4" s="306"/>
      <c r="D4" s="306"/>
      <c r="E4" s="306"/>
      <c r="F4" s="306"/>
      <c r="G4" s="306"/>
      <c r="H4" s="128" t="s">
        <v>20</v>
      </c>
      <c r="I4" s="128"/>
      <c r="J4" s="232" t="s">
        <v>803</v>
      </c>
      <c r="K4" s="233"/>
      <c r="L4" s="234"/>
      <c r="N4" s="81" t="str">
        <f>CONCATENATE("(",LEN(J4),")")</f>
        <v>(334)</v>
      </c>
      <c r="O4" s="78" t="str">
        <f>IF(( AND(H4="x",I4="x") ),"(*) Marcar solo un valor: Si o No",IF(AND(I4="x",LEN(J4)=0),"(*) Completar la celda de explicación",
CONCATENATE("(Si/No) Marcar con 'X' solo uno de los campos. (Explicación) Longitud Máxima de ",Explicacion_LongMaximo," caracteres")))</f>
        <v>(Si/No) Marcar con 'X' solo uno de los campos. (Explicación) Longitud Máxima de 1000 caracteres</v>
      </c>
      <c r="S4" s="96">
        <v>89</v>
      </c>
      <c r="V4" s="98">
        <f>IF( AND(H4="",I4=""),0,IF(AND(I4&lt;&gt;"",J4=""),0,1))</f>
        <v>1</v>
      </c>
    </row>
    <row r="5" spans="1:22" ht="47.25" customHeight="1" x14ac:dyDescent="0.2">
      <c r="A5" s="311" t="s">
        <v>348</v>
      </c>
      <c r="B5" s="311"/>
      <c r="C5" s="311"/>
      <c r="D5" s="311"/>
      <c r="E5" s="311"/>
      <c r="F5" s="311"/>
      <c r="G5" s="311"/>
      <c r="H5" s="311"/>
      <c r="I5" s="311"/>
      <c r="J5" s="311"/>
      <c r="K5" s="311"/>
      <c r="L5" s="311"/>
    </row>
    <row r="6" spans="1:22" ht="21.75" customHeight="1" x14ac:dyDescent="0.2">
      <c r="A6" s="440" t="s">
        <v>233</v>
      </c>
      <c r="B6" s="429"/>
      <c r="C6" s="429"/>
      <c r="D6" s="429"/>
      <c r="E6" s="429"/>
      <c r="F6" s="441"/>
      <c r="G6" s="434" t="s">
        <v>857</v>
      </c>
      <c r="H6" s="435"/>
      <c r="I6" s="435"/>
      <c r="J6" s="435"/>
      <c r="K6" s="435"/>
      <c r="L6" s="436"/>
      <c r="S6" s="96">
        <v>270</v>
      </c>
    </row>
    <row r="7" spans="1:22" ht="8.25" customHeight="1" x14ac:dyDescent="0.2">
      <c r="A7" s="429"/>
      <c r="B7" s="429"/>
      <c r="C7" s="429"/>
      <c r="D7" s="429"/>
      <c r="E7" s="429"/>
      <c r="F7" s="429"/>
      <c r="G7" s="429"/>
      <c r="H7" s="429"/>
      <c r="I7" s="429"/>
      <c r="J7" s="429"/>
      <c r="K7" s="429"/>
      <c r="L7" s="429"/>
    </row>
    <row r="8" spans="1:22" ht="15.75" customHeight="1" x14ac:dyDescent="0.2">
      <c r="A8" s="324" t="s">
        <v>234</v>
      </c>
      <c r="B8" s="324"/>
      <c r="C8" s="324"/>
      <c r="D8" s="324"/>
      <c r="E8" s="324"/>
      <c r="F8" s="324"/>
      <c r="G8" s="324"/>
      <c r="H8" s="324"/>
      <c r="I8" s="324"/>
      <c r="J8" s="324"/>
      <c r="K8" s="324"/>
      <c r="L8" s="324"/>
    </row>
    <row r="9" spans="1:22" x14ac:dyDescent="0.2">
      <c r="A9" s="324" t="s">
        <v>235</v>
      </c>
      <c r="B9" s="324"/>
      <c r="C9" s="324"/>
      <c r="D9" s="324"/>
      <c r="E9" s="324"/>
      <c r="F9" s="324"/>
      <c r="G9" s="324" t="s">
        <v>236</v>
      </c>
      <c r="H9" s="324"/>
      <c r="I9" s="324"/>
      <c r="J9" s="324"/>
      <c r="K9" s="324" t="s">
        <v>237</v>
      </c>
      <c r="L9" s="324"/>
    </row>
    <row r="10" spans="1:22" ht="21" customHeight="1" x14ac:dyDescent="0.2">
      <c r="A10" s="432" t="s">
        <v>858</v>
      </c>
      <c r="B10" s="432"/>
      <c r="C10" s="432"/>
      <c r="D10" s="432"/>
      <c r="E10" s="432"/>
      <c r="F10" s="432"/>
      <c r="G10" s="432" t="s">
        <v>677</v>
      </c>
      <c r="H10" s="432"/>
      <c r="I10" s="432"/>
      <c r="J10" s="432"/>
      <c r="K10" s="445" t="s">
        <v>737</v>
      </c>
      <c r="L10" s="446"/>
      <c r="S10" s="96">
        <v>271</v>
      </c>
    </row>
    <row r="11" spans="1:22" x14ac:dyDescent="0.2">
      <c r="A11" s="296"/>
      <c r="B11" s="296"/>
      <c r="C11" s="296"/>
      <c r="D11" s="296"/>
      <c r="E11" s="296"/>
      <c r="F11" s="296"/>
      <c r="G11" s="296"/>
      <c r="H11" s="296"/>
      <c r="I11" s="296"/>
      <c r="J11" s="296"/>
      <c r="K11" s="296"/>
      <c r="L11" s="296"/>
    </row>
    <row r="12" spans="1:22" x14ac:dyDescent="0.2">
      <c r="A12" s="259" t="s">
        <v>71</v>
      </c>
      <c r="B12" s="259"/>
      <c r="C12" s="259"/>
      <c r="D12" s="259"/>
      <c r="E12" s="259"/>
      <c r="F12" s="259"/>
      <c r="G12" s="259"/>
      <c r="H12" s="259"/>
      <c r="I12" s="259"/>
      <c r="J12" s="259"/>
      <c r="K12" s="259"/>
      <c r="L12" s="259"/>
    </row>
    <row r="13" spans="1:22" x14ac:dyDescent="0.2">
      <c r="A13" s="280"/>
      <c r="B13" s="280"/>
      <c r="C13" s="280"/>
      <c r="D13" s="280"/>
      <c r="E13" s="280"/>
      <c r="F13" s="280"/>
      <c r="G13" s="281"/>
      <c r="H13" s="129" t="s">
        <v>1</v>
      </c>
      <c r="I13" s="129" t="s">
        <v>2</v>
      </c>
      <c r="J13" s="292" t="s">
        <v>3</v>
      </c>
      <c r="K13" s="292"/>
      <c r="L13" s="292"/>
      <c r="N13" s="80" t="s">
        <v>602</v>
      </c>
    </row>
    <row r="14" spans="1:22" ht="101.25" customHeight="1" x14ac:dyDescent="0.2">
      <c r="A14" s="309" t="s">
        <v>349</v>
      </c>
      <c r="B14" s="309"/>
      <c r="C14" s="309"/>
      <c r="D14" s="309"/>
      <c r="E14" s="309"/>
      <c r="F14" s="309"/>
      <c r="G14" s="309"/>
      <c r="H14" s="128" t="s">
        <v>20</v>
      </c>
      <c r="I14" s="128"/>
      <c r="J14" s="232" t="s">
        <v>710</v>
      </c>
      <c r="K14" s="233"/>
      <c r="L14" s="234"/>
      <c r="N14" s="81" t="str">
        <f>CONCATENATE("(",LEN(J14),")")</f>
        <v>(306)</v>
      </c>
      <c r="O14" s="78" t="str">
        <f>IF(( AND(H14="x",I14="x") ),"(*) Marcar solo un valor: Si o No",IF(AND(I14="x",LEN(J14)=0),"(*) Completar la celda de explicación",
CONCATENATE("(Si/No) Marcar con 'X' solo uno de los campos. (Explicación) Longitud Máxima de ",Explicacion_LongMaximo," caracteres")))</f>
        <v>(Si/No) Marcar con 'X' solo uno de los campos. (Explicación) Longitud Máxima de 1000 caracteres</v>
      </c>
      <c r="S14" s="96">
        <v>90</v>
      </c>
      <c r="V14" s="98">
        <f t="shared" ref="V14:V15" si="0">IF( AND(H14="",I14=""),0,IF(AND(I14&lt;&gt;"",J14=""),0,1))</f>
        <v>1</v>
      </c>
    </row>
    <row r="15" spans="1:22" ht="56.25" customHeight="1" x14ac:dyDescent="0.2">
      <c r="A15" s="309" t="s">
        <v>350</v>
      </c>
      <c r="B15" s="309"/>
      <c r="C15" s="309"/>
      <c r="D15" s="309"/>
      <c r="E15" s="309"/>
      <c r="F15" s="309"/>
      <c r="G15" s="309"/>
      <c r="H15" s="159" t="s">
        <v>20</v>
      </c>
      <c r="I15" s="159"/>
      <c r="J15" s="273" t="s">
        <v>859</v>
      </c>
      <c r="K15" s="318"/>
      <c r="L15" s="274"/>
      <c r="N15" s="81" t="str">
        <f>CONCATENATE("(",LEN(J15),")")</f>
        <v>(166)</v>
      </c>
      <c r="O15" s="78" t="str">
        <f>IF(( AND(H15="x",I15="x") ),"(*) Marcar solo un valor: Si o No",IF(AND(I15="x",LEN(J15)=0),"(*) Completar la celda de explicación",
CONCATENATE("(Si/No) Marcar con 'X' solo uno de los campos. (Explicación) Longitud Máxima de ",Explicacion_LongMaximo," caracteres")))</f>
        <v>(Si/No) Marcar con 'X' solo uno de los campos. (Explicación) Longitud Máxima de 1000 caracteres</v>
      </c>
      <c r="S15" s="96">
        <v>91</v>
      </c>
      <c r="V15" s="98">
        <f t="shared" si="0"/>
        <v>1</v>
      </c>
    </row>
    <row r="16" spans="1:22" ht="15" customHeight="1" x14ac:dyDescent="0.2">
      <c r="A16" s="444" t="s">
        <v>569</v>
      </c>
      <c r="B16" s="444"/>
      <c r="C16" s="444"/>
      <c r="D16" s="444"/>
      <c r="E16" s="444"/>
      <c r="F16" s="444"/>
      <c r="G16" s="444"/>
      <c r="H16" s="444"/>
      <c r="I16" s="444"/>
      <c r="J16" s="444"/>
      <c r="K16" s="444"/>
      <c r="L16" s="444"/>
    </row>
    <row r="17" spans="1:19" ht="29.25" customHeight="1" x14ac:dyDescent="0.2">
      <c r="A17" s="365" t="s">
        <v>570</v>
      </c>
      <c r="B17" s="365"/>
      <c r="C17" s="365"/>
      <c r="D17" s="365"/>
      <c r="E17" s="365"/>
      <c r="F17" s="365"/>
      <c r="G17" s="365"/>
      <c r="H17" s="365"/>
      <c r="I17" s="365"/>
      <c r="J17" s="365"/>
      <c r="K17" s="365"/>
      <c r="L17" s="365"/>
    </row>
    <row r="18" spans="1:19" ht="38.25" customHeight="1" x14ac:dyDescent="0.2">
      <c r="A18" s="308" t="s">
        <v>571</v>
      </c>
      <c r="B18" s="308"/>
      <c r="C18" s="308"/>
      <c r="D18" s="308"/>
      <c r="E18" s="308"/>
      <c r="F18" s="308"/>
      <c r="G18" s="308"/>
      <c r="H18" s="308"/>
      <c r="I18" s="308"/>
      <c r="J18" s="308"/>
      <c r="K18" s="308"/>
      <c r="L18" s="308"/>
    </row>
    <row r="19" spans="1:19" ht="15" customHeight="1" x14ac:dyDescent="0.2">
      <c r="C19" s="280"/>
      <c r="D19" s="280"/>
      <c r="E19" s="280"/>
      <c r="F19" s="280"/>
      <c r="G19" s="280"/>
      <c r="H19" s="280"/>
      <c r="I19" s="281"/>
      <c r="J19" s="42" t="s">
        <v>1</v>
      </c>
      <c r="K19" s="42" t="s">
        <v>2</v>
      </c>
    </row>
    <row r="20" spans="1:19" ht="15.75" customHeight="1" x14ac:dyDescent="0.2">
      <c r="C20" s="315" t="s">
        <v>351</v>
      </c>
      <c r="D20" s="315"/>
      <c r="E20" s="315"/>
      <c r="F20" s="315"/>
      <c r="G20" s="315"/>
      <c r="H20" s="315"/>
      <c r="I20" s="315"/>
      <c r="J20" s="128" t="s">
        <v>20</v>
      </c>
      <c r="K20" s="128"/>
      <c r="O20" s="62" t="str">
        <f>IF(( AND($J$20="x",$K$20="x") ),"(*) Marcar solo un valor: Si o No","")</f>
        <v/>
      </c>
      <c r="S20" s="96">
        <v>272</v>
      </c>
    </row>
    <row r="21" spans="1:19" ht="12.75" customHeight="1" x14ac:dyDescent="0.2">
      <c r="C21" s="315" t="s">
        <v>352</v>
      </c>
      <c r="D21" s="315"/>
      <c r="E21" s="315"/>
      <c r="F21" s="315"/>
      <c r="G21" s="315"/>
      <c r="H21" s="315"/>
      <c r="I21" s="315"/>
      <c r="J21" s="128" t="s">
        <v>20</v>
      </c>
      <c r="K21" s="128"/>
      <c r="O21" s="62" t="str">
        <f>IF(( AND($J$21="x",$K$21="x") ),"(*) Marcar solo un valor: Si o No","")</f>
        <v/>
      </c>
      <c r="S21" s="96">
        <v>273</v>
      </c>
    </row>
    <row r="22" spans="1:19" ht="12.75" customHeight="1" x14ac:dyDescent="0.2">
      <c r="C22" s="315" t="s">
        <v>353</v>
      </c>
      <c r="D22" s="315"/>
      <c r="E22" s="315"/>
      <c r="F22" s="315"/>
      <c r="G22" s="315"/>
      <c r="H22" s="315"/>
      <c r="I22" s="315"/>
      <c r="J22" s="128" t="s">
        <v>20</v>
      </c>
      <c r="K22" s="128"/>
      <c r="O22" s="62" t="str">
        <f>IF(( AND($J$22="x",$K$22="x") ),"(*) Marcar solo un valor: Si o No","")</f>
        <v/>
      </c>
      <c r="S22" s="96">
        <v>274</v>
      </c>
    </row>
    <row r="23" spans="1:19" ht="15" x14ac:dyDescent="0.25">
      <c r="H23" s="4"/>
      <c r="I23" s="4"/>
      <c r="J23" s="4"/>
      <c r="K23" s="4"/>
    </row>
    <row r="24" spans="1:19" ht="45" customHeight="1" x14ac:dyDescent="0.2">
      <c r="A24" s="308" t="s">
        <v>354</v>
      </c>
      <c r="B24" s="308"/>
      <c r="C24" s="308"/>
      <c r="D24" s="308"/>
      <c r="E24" s="308"/>
      <c r="F24" s="308"/>
      <c r="G24" s="308"/>
      <c r="H24" s="308"/>
      <c r="I24" s="308"/>
      <c r="J24" s="308"/>
      <c r="K24" s="308"/>
      <c r="L24" s="308"/>
    </row>
    <row r="25" spans="1:19" ht="6" customHeight="1" x14ac:dyDescent="0.2">
      <c r="A25" s="297"/>
      <c r="B25" s="297"/>
      <c r="C25" s="297"/>
      <c r="D25" s="297"/>
      <c r="E25" s="297"/>
      <c r="F25" s="297"/>
      <c r="G25" s="297"/>
      <c r="H25" s="297"/>
      <c r="I25" s="297"/>
      <c r="J25" s="297"/>
      <c r="K25" s="297"/>
      <c r="L25" s="297"/>
    </row>
    <row r="26" spans="1:19" ht="21.75" customHeight="1" x14ac:dyDescent="0.2">
      <c r="A26" s="95"/>
      <c r="B26" s="324" t="s">
        <v>233</v>
      </c>
      <c r="C26" s="324"/>
      <c r="D26" s="324"/>
      <c r="E26" s="324"/>
      <c r="F26" s="324"/>
      <c r="G26" s="434" t="s">
        <v>678</v>
      </c>
      <c r="H26" s="435"/>
      <c r="I26" s="435"/>
      <c r="J26" s="435"/>
      <c r="K26" s="435"/>
      <c r="L26" s="436"/>
      <c r="S26" s="96">
        <v>275</v>
      </c>
    </row>
    <row r="27" spans="1:19" ht="6" customHeight="1" x14ac:dyDescent="0.2">
      <c r="A27" s="430"/>
      <c r="B27" s="430"/>
      <c r="C27" s="430"/>
      <c r="D27" s="430"/>
      <c r="E27" s="430"/>
      <c r="F27" s="430"/>
      <c r="G27" s="430"/>
      <c r="H27" s="430"/>
      <c r="I27" s="430"/>
      <c r="J27" s="430"/>
      <c r="K27" s="430"/>
      <c r="L27" s="430"/>
    </row>
    <row r="28" spans="1:19" ht="15.75" customHeight="1" x14ac:dyDescent="0.2">
      <c r="A28" s="95"/>
      <c r="B28" s="443" t="s">
        <v>234</v>
      </c>
      <c r="C28" s="443"/>
      <c r="D28" s="443"/>
      <c r="E28" s="443"/>
      <c r="F28" s="443"/>
      <c r="G28" s="443"/>
      <c r="H28" s="443"/>
      <c r="I28" s="443"/>
      <c r="J28" s="443"/>
      <c r="K28" s="443"/>
      <c r="L28" s="443"/>
    </row>
    <row r="29" spans="1:19" ht="18.75" customHeight="1" x14ac:dyDescent="0.2">
      <c r="A29" s="95"/>
      <c r="B29" s="324" t="s">
        <v>235</v>
      </c>
      <c r="C29" s="324"/>
      <c r="D29" s="324"/>
      <c r="E29" s="324"/>
      <c r="F29" s="324"/>
      <c r="G29" s="161" t="s">
        <v>236</v>
      </c>
      <c r="H29" s="324" t="s">
        <v>237</v>
      </c>
      <c r="I29" s="324"/>
      <c r="J29" s="324"/>
      <c r="K29" s="324" t="s">
        <v>355</v>
      </c>
      <c r="L29" s="324"/>
      <c r="N29" s="86" t="s">
        <v>608</v>
      </c>
      <c r="O29" s="90" t="s">
        <v>609</v>
      </c>
      <c r="S29" s="96">
        <v>276</v>
      </c>
    </row>
    <row r="30" spans="1:19" ht="24" customHeight="1" x14ac:dyDescent="0.2">
      <c r="A30" s="95"/>
      <c r="B30" s="432" t="s">
        <v>802</v>
      </c>
      <c r="C30" s="432"/>
      <c r="D30" s="432"/>
      <c r="E30" s="432"/>
      <c r="F30" s="432"/>
      <c r="G30" s="201" t="s">
        <v>658</v>
      </c>
      <c r="H30" s="432" t="s">
        <v>679</v>
      </c>
      <c r="I30" s="432"/>
      <c r="J30" s="432"/>
      <c r="K30" s="442" t="s">
        <v>680</v>
      </c>
      <c r="L30" s="442"/>
    </row>
    <row r="31" spans="1:19" ht="22.5" x14ac:dyDescent="0.2">
      <c r="A31" s="308" t="s">
        <v>356</v>
      </c>
      <c r="B31" s="308"/>
      <c r="C31" s="308"/>
      <c r="D31" s="308"/>
      <c r="E31" s="308"/>
      <c r="F31" s="308"/>
      <c r="G31" s="308"/>
      <c r="H31" s="308"/>
      <c r="I31" s="308"/>
      <c r="J31" s="308"/>
      <c r="K31" s="308"/>
      <c r="L31" s="308"/>
      <c r="N31" s="91" t="s">
        <v>610</v>
      </c>
      <c r="O31" s="89" t="s">
        <v>611</v>
      </c>
      <c r="S31" s="96">
        <v>0</v>
      </c>
    </row>
    <row r="32" spans="1:19" ht="12.75" customHeight="1" x14ac:dyDescent="0.25">
      <c r="B32" s="37"/>
      <c r="C32" s="37"/>
      <c r="D32" s="37"/>
      <c r="E32" s="57" t="s">
        <v>193</v>
      </c>
      <c r="F32" s="128"/>
      <c r="G32" s="46" t="s">
        <v>2</v>
      </c>
      <c r="H32" s="4"/>
      <c r="I32" s="159" t="s">
        <v>20</v>
      </c>
      <c r="J32" s="4"/>
      <c r="K32" s="4"/>
      <c r="O32" s="62" t="str">
        <f>IF(( AND($F$32="x",$I$32="x") ),"(*) Marcar solo un valor: Si o No","")</f>
        <v/>
      </c>
      <c r="S32" s="96">
        <v>277</v>
      </c>
    </row>
    <row r="33" spans="1:22" ht="34.5" customHeight="1" x14ac:dyDescent="0.2">
      <c r="A33" s="308" t="s">
        <v>357</v>
      </c>
      <c r="B33" s="308"/>
      <c r="C33" s="308"/>
      <c r="D33" s="308"/>
      <c r="E33" s="308"/>
      <c r="F33" s="308"/>
      <c r="G33" s="308"/>
      <c r="H33" s="308"/>
      <c r="I33" s="308"/>
      <c r="J33" s="308"/>
      <c r="K33" s="308"/>
      <c r="L33" s="308"/>
    </row>
    <row r="34" spans="1:22" ht="18" customHeight="1" x14ac:dyDescent="0.25">
      <c r="E34" s="315" t="s">
        <v>358</v>
      </c>
      <c r="F34" s="315"/>
      <c r="G34" s="315"/>
      <c r="H34" s="315"/>
      <c r="I34" s="315"/>
      <c r="J34" s="108">
        <v>0</v>
      </c>
      <c r="K34" s="4"/>
      <c r="S34" s="96">
        <v>278</v>
      </c>
    </row>
    <row r="35" spans="1:22" ht="9.75" customHeight="1" x14ac:dyDescent="0.2">
      <c r="A35" s="298"/>
      <c r="B35" s="298"/>
      <c r="C35" s="298"/>
      <c r="D35" s="298"/>
      <c r="E35" s="298"/>
      <c r="F35" s="298"/>
      <c r="G35" s="298"/>
      <c r="H35" s="298"/>
      <c r="I35" s="298"/>
      <c r="J35" s="298"/>
      <c r="K35" s="298"/>
      <c r="L35" s="298"/>
    </row>
    <row r="36" spans="1:22" x14ac:dyDescent="0.2">
      <c r="A36" s="259" t="s">
        <v>72</v>
      </c>
      <c r="B36" s="259"/>
      <c r="C36" s="259"/>
      <c r="D36" s="259"/>
      <c r="E36" s="259"/>
      <c r="F36" s="259"/>
      <c r="G36" s="259"/>
      <c r="H36" s="259"/>
      <c r="I36" s="259"/>
      <c r="J36" s="259"/>
      <c r="K36" s="259"/>
      <c r="L36" s="259"/>
    </row>
    <row r="37" spans="1:22" x14ac:dyDescent="0.2">
      <c r="A37" s="280"/>
      <c r="B37" s="280"/>
      <c r="C37" s="280"/>
      <c r="D37" s="280"/>
      <c r="E37" s="280"/>
      <c r="F37" s="280"/>
      <c r="G37" s="281"/>
      <c r="H37" s="129" t="s">
        <v>1</v>
      </c>
      <c r="I37" s="129" t="s">
        <v>2</v>
      </c>
      <c r="J37" s="292" t="s">
        <v>3</v>
      </c>
      <c r="K37" s="292"/>
      <c r="L37" s="292"/>
      <c r="N37" s="80" t="s">
        <v>602</v>
      </c>
    </row>
    <row r="38" spans="1:22" ht="80.25" customHeight="1" x14ac:dyDescent="0.2">
      <c r="A38" s="309" t="s">
        <v>359</v>
      </c>
      <c r="B38" s="309"/>
      <c r="C38" s="309"/>
      <c r="D38" s="309"/>
      <c r="E38" s="309"/>
      <c r="F38" s="309"/>
      <c r="G38" s="309"/>
      <c r="H38" s="128" t="s">
        <v>20</v>
      </c>
      <c r="I38" s="128"/>
      <c r="J38" s="232" t="s">
        <v>804</v>
      </c>
      <c r="K38" s="233"/>
      <c r="L38" s="234"/>
      <c r="N38" s="81" t="str">
        <f>CONCATENATE("(",LEN(J38),")")</f>
        <v>(284)</v>
      </c>
      <c r="O38" s="78" t="str">
        <f>IF(( AND(H38="x",I38="x") ),"(*) Marcar solo un valor: Si o No",IF(AND(I38="x",LEN(J38)=0),"(*) Completar la celda de explicación",
CONCATENATE("(Si/No) Marcar con 'X' solo uno de los campos. (Explicación) Longitud Máxima de ",Explicacion_LongMaximo," caracteres")))</f>
        <v>(Si/No) Marcar con 'X' solo uno de los campos. (Explicación) Longitud Máxima de 1000 caracteres</v>
      </c>
      <c r="S38" s="96">
        <v>92</v>
      </c>
      <c r="V38" s="98">
        <f t="shared" ref="V38:V39" si="1">IF( AND(H38="",I38=""),0,IF(AND(I38&lt;&gt;"",J38=""),0,1))</f>
        <v>1</v>
      </c>
    </row>
    <row r="39" spans="1:22" ht="69" customHeight="1" x14ac:dyDescent="0.2">
      <c r="A39" s="433" t="s">
        <v>681</v>
      </c>
      <c r="B39" s="433"/>
      <c r="C39" s="433"/>
      <c r="D39" s="433"/>
      <c r="E39" s="433"/>
      <c r="F39" s="433"/>
      <c r="G39" s="433"/>
      <c r="H39" s="159" t="s">
        <v>20</v>
      </c>
      <c r="I39" s="159"/>
      <c r="J39" s="273" t="s">
        <v>706</v>
      </c>
      <c r="K39" s="318"/>
      <c r="L39" s="274"/>
      <c r="N39" s="81" t="str">
        <f>CONCATENATE("(",LEN(J39),")")</f>
        <v>(78)</v>
      </c>
      <c r="O39" s="78" t="str">
        <f>IF(( AND(H39="x",I39="x") ),"(*) Marcar solo un valor: Si o No",IF(AND(I39="x",LEN(J39)=0),"(*) Completar la celda de explicación",
CONCATENATE("(Si/No) Marcar con 'X' solo uno de los campos. (Explicación) Longitud Máxima de ",Explicacion_LongMaximo," caracteres")))</f>
        <v>(Si/No) Marcar con 'X' solo uno de los campos. (Explicación) Longitud Máxima de 1000 caracteres</v>
      </c>
      <c r="S39" s="96">
        <v>93</v>
      </c>
      <c r="V39" s="98">
        <f t="shared" si="1"/>
        <v>1</v>
      </c>
    </row>
    <row r="40" spans="1:22" ht="15" customHeight="1" x14ac:dyDescent="0.2">
      <c r="A40" s="431"/>
      <c r="B40" s="431"/>
      <c r="C40" s="431"/>
      <c r="D40" s="431"/>
      <c r="E40" s="431"/>
      <c r="F40" s="431"/>
      <c r="G40" s="431"/>
      <c r="H40" s="431"/>
      <c r="I40" s="431"/>
      <c r="J40" s="431"/>
      <c r="K40" s="431"/>
      <c r="L40" s="431"/>
    </row>
    <row r="41" spans="1:22" x14ac:dyDescent="0.2">
      <c r="A41" s="259" t="s">
        <v>73</v>
      </c>
      <c r="B41" s="259"/>
      <c r="C41" s="259"/>
      <c r="D41" s="259"/>
      <c r="E41" s="259"/>
      <c r="F41" s="259"/>
      <c r="G41" s="259"/>
      <c r="H41" s="259"/>
      <c r="I41" s="259"/>
      <c r="J41" s="259"/>
      <c r="K41" s="259"/>
      <c r="L41" s="259"/>
    </row>
    <row r="42" spans="1:22" ht="26.25" customHeight="1" x14ac:dyDescent="0.2">
      <c r="A42" s="280"/>
      <c r="B42" s="280"/>
      <c r="C42" s="280"/>
      <c r="D42" s="280"/>
      <c r="E42" s="280"/>
      <c r="F42" s="280"/>
      <c r="G42" s="281"/>
      <c r="H42" s="129" t="s">
        <v>1</v>
      </c>
      <c r="I42" s="129" t="s">
        <v>2</v>
      </c>
      <c r="J42" s="292" t="s">
        <v>3</v>
      </c>
      <c r="K42" s="292"/>
      <c r="L42" s="292"/>
      <c r="N42" s="80" t="s">
        <v>602</v>
      </c>
    </row>
    <row r="43" spans="1:22" ht="70.5" customHeight="1" x14ac:dyDescent="0.2">
      <c r="A43" s="309" t="s">
        <v>360</v>
      </c>
      <c r="B43" s="309"/>
      <c r="C43" s="309"/>
      <c r="D43" s="309"/>
      <c r="E43" s="309"/>
      <c r="F43" s="309"/>
      <c r="G43" s="309"/>
      <c r="H43" s="128" t="s">
        <v>20</v>
      </c>
      <c r="I43" s="128"/>
      <c r="J43" s="232" t="s">
        <v>682</v>
      </c>
      <c r="K43" s="233"/>
      <c r="L43" s="234"/>
      <c r="N43" s="81" t="str">
        <f>CONCATENATE("(",LEN(J43),")")</f>
        <v>(221)</v>
      </c>
      <c r="O43" s="78" t="str">
        <f>IF(( AND(H43="x",I43="x") ),"(*) Marcar solo un valor: Si o No",IF(AND(I43="x",LEN(J43)=0),"(*) Completar la celda de explicación",
CONCATENATE("(Si/No) Marcar con 'X' solo uno de los campos. (Explicación) Longitud Máxima de ",Explicacion_LongMaximo," caracteres")))</f>
        <v>(Si/No) Marcar con 'X' solo uno de los campos. (Explicación) Longitud Máxima de 1000 caracteres</v>
      </c>
      <c r="S43" s="96">
        <v>94</v>
      </c>
      <c r="V43" s="98">
        <f t="shared" ref="V43" si="2">IF( AND(H43="",I43=""),0,IF(AND(I43&lt;&gt;"",J43=""),0,1))</f>
        <v>1</v>
      </c>
    </row>
    <row r="44" spans="1:22" ht="93" customHeight="1" x14ac:dyDescent="0.2">
      <c r="A44" s="309" t="s">
        <v>361</v>
      </c>
      <c r="B44" s="309"/>
      <c r="C44" s="309"/>
      <c r="D44" s="309"/>
      <c r="E44" s="309"/>
      <c r="F44" s="309" t="s">
        <v>324</v>
      </c>
      <c r="G44" s="309"/>
      <c r="H44" s="128"/>
      <c r="I44" s="128" t="s">
        <v>20</v>
      </c>
      <c r="J44" s="273" t="s">
        <v>686</v>
      </c>
      <c r="K44" s="318"/>
      <c r="L44" s="274"/>
      <c r="N44" s="81" t="str">
        <f t="shared" ref="N44:N45" si="3">CONCATENATE("(",LEN(J44),")")</f>
        <v>(53)</v>
      </c>
      <c r="O44" s="78" t="str">
        <f>IF(( AND(H44="x",I44="x") ),"(*) Marcar solo un valor: Si o No",IF(AND(I44="x",LEN(J44)=0),"(*) Completar la celda de explicación",
CONCATENATE("(Si/No) Marcar con 'X' solo uno de los campos. (Explicación) Longitud Máxima de ",Explicacion_LongMaximo," caracteres")))</f>
        <v>(Si/No) Marcar con 'X' solo uno de los campos. (Explicación) Longitud Máxima de 1000 caracteres</v>
      </c>
      <c r="S44" s="96">
        <v>95</v>
      </c>
    </row>
    <row r="45" spans="1:22" ht="90.75" customHeight="1" x14ac:dyDescent="0.2">
      <c r="A45" s="309" t="s">
        <v>362</v>
      </c>
      <c r="B45" s="309"/>
      <c r="C45" s="309"/>
      <c r="D45" s="309"/>
      <c r="E45" s="309"/>
      <c r="F45" s="309"/>
      <c r="G45" s="309"/>
      <c r="H45" s="128"/>
      <c r="I45" s="128" t="s">
        <v>20</v>
      </c>
      <c r="J45" s="273" t="s">
        <v>686</v>
      </c>
      <c r="K45" s="318"/>
      <c r="L45" s="274"/>
      <c r="N45" s="81" t="str">
        <f t="shared" si="3"/>
        <v>(53)</v>
      </c>
      <c r="O45" s="78" t="str">
        <f>IF(( AND(H45="x",I45="x") ),"(*) Marcar solo un valor: Si o No",IF(AND(I45="x",LEN(J45)=0),"(*) Completar la celda de explicación",
CONCATENATE("(Si/No) Marcar con 'X' solo uno de los campos. (Explicación) Longitud Máxima de ",Explicacion_LongMaximo," caracteres")))</f>
        <v>(Si/No) Marcar con 'X' solo uno de los campos. (Explicación) Longitud Máxima de 1000 caracteres</v>
      </c>
      <c r="S45" s="96">
        <v>96</v>
      </c>
    </row>
    <row r="46" spans="1:22" ht="45" customHeight="1" x14ac:dyDescent="0.2">
      <c r="A46" s="308" t="s">
        <v>363</v>
      </c>
      <c r="B46" s="308"/>
      <c r="C46" s="308"/>
      <c r="D46" s="308"/>
      <c r="E46" s="308"/>
      <c r="F46" s="308"/>
      <c r="G46" s="308"/>
      <c r="H46" s="308"/>
      <c r="I46" s="308"/>
      <c r="J46" s="308"/>
      <c r="K46" s="308"/>
      <c r="L46" s="308"/>
    </row>
    <row r="47" spans="1:22" ht="30.75" customHeight="1" x14ac:dyDescent="0.2">
      <c r="B47" s="302" t="s">
        <v>364</v>
      </c>
      <c r="C47" s="302"/>
      <c r="D47" s="302"/>
      <c r="E47" s="302"/>
      <c r="F47" s="302" t="s">
        <v>236</v>
      </c>
      <c r="G47" s="302"/>
      <c r="H47" s="302" t="s">
        <v>572</v>
      </c>
      <c r="I47" s="302"/>
      <c r="J47" s="302"/>
      <c r="K47" s="302" t="s">
        <v>365</v>
      </c>
      <c r="L47" s="302"/>
      <c r="N47" s="86" t="s">
        <v>608</v>
      </c>
      <c r="O47" s="90" t="s">
        <v>609</v>
      </c>
      <c r="S47" s="96">
        <v>279</v>
      </c>
    </row>
    <row r="48" spans="1:22" ht="22.5" customHeight="1" x14ac:dyDescent="0.2">
      <c r="B48" s="336"/>
      <c r="C48" s="337"/>
      <c r="D48" s="337"/>
      <c r="E48" s="338"/>
      <c r="F48" s="339"/>
      <c r="G48" s="339"/>
      <c r="H48" s="339"/>
      <c r="I48" s="339"/>
      <c r="J48" s="339"/>
      <c r="K48" s="437"/>
      <c r="L48" s="437"/>
    </row>
    <row r="49" spans="1:19" ht="22.5" customHeight="1" x14ac:dyDescent="0.2">
      <c r="B49" s="339"/>
      <c r="C49" s="339"/>
      <c r="D49" s="339"/>
      <c r="E49" s="339"/>
      <c r="F49" s="339"/>
      <c r="G49" s="339"/>
      <c r="H49" s="339"/>
      <c r="I49" s="339"/>
      <c r="J49" s="339"/>
      <c r="K49" s="437"/>
      <c r="L49" s="437"/>
    </row>
    <row r="50" spans="1:19" ht="20.25" customHeight="1" x14ac:dyDescent="0.2">
      <c r="A50" s="438"/>
      <c r="B50" s="438"/>
      <c r="C50" s="438"/>
      <c r="D50" s="438"/>
      <c r="E50" s="438"/>
      <c r="F50" s="438"/>
      <c r="G50" s="438"/>
      <c r="H50" s="438"/>
      <c r="I50" s="438"/>
      <c r="J50" s="438"/>
      <c r="K50" s="438"/>
      <c r="L50" s="438"/>
      <c r="N50" s="91" t="s">
        <v>610</v>
      </c>
      <c r="O50" s="89" t="s">
        <v>611</v>
      </c>
      <c r="S50" s="96">
        <v>0</v>
      </c>
    </row>
    <row r="51" spans="1:19" x14ac:dyDescent="0.2">
      <c r="B51" s="293" t="s">
        <v>366</v>
      </c>
      <c r="C51" s="294"/>
      <c r="D51" s="294"/>
      <c r="E51" s="294"/>
      <c r="F51" s="294"/>
      <c r="G51" s="294"/>
      <c r="H51" s="294"/>
      <c r="I51" s="294"/>
      <c r="J51" s="294"/>
      <c r="K51" s="295"/>
      <c r="L51" s="109"/>
      <c r="S51" s="96">
        <v>280</v>
      </c>
    </row>
    <row r="52" spans="1:19" ht="15" x14ac:dyDescent="0.2">
      <c r="A52" s="439"/>
      <c r="B52" s="439"/>
      <c r="C52" s="439"/>
      <c r="D52" s="439"/>
      <c r="E52" s="439"/>
      <c r="F52" s="439"/>
      <c r="G52" s="439"/>
      <c r="H52" s="439"/>
      <c r="I52" s="439"/>
      <c r="J52" s="439"/>
      <c r="K52" s="439"/>
      <c r="L52" s="439"/>
    </row>
    <row r="53" spans="1:19" ht="40.5" customHeight="1" x14ac:dyDescent="0.2">
      <c r="A53" s="308" t="s">
        <v>367</v>
      </c>
      <c r="B53" s="308"/>
      <c r="C53" s="308"/>
      <c r="D53" s="308"/>
      <c r="E53" s="308"/>
      <c r="F53" s="308"/>
      <c r="G53" s="308"/>
      <c r="H53" s="308"/>
      <c r="I53" s="308"/>
      <c r="J53" s="308"/>
      <c r="K53" s="308"/>
      <c r="L53" s="308"/>
    </row>
    <row r="54" spans="1:19" ht="36.75" customHeight="1" x14ac:dyDescent="0.2">
      <c r="B54" s="302" t="s">
        <v>364</v>
      </c>
      <c r="C54" s="302"/>
      <c r="D54" s="302" t="s">
        <v>368</v>
      </c>
      <c r="E54" s="302"/>
      <c r="F54" s="302"/>
      <c r="G54" s="302" t="s">
        <v>369</v>
      </c>
      <c r="H54" s="302"/>
      <c r="I54" s="302"/>
      <c r="J54" s="302" t="s">
        <v>370</v>
      </c>
      <c r="K54" s="302"/>
      <c r="L54" s="302" t="s">
        <v>371</v>
      </c>
    </row>
    <row r="55" spans="1:19" ht="67.5" x14ac:dyDescent="0.2">
      <c r="B55" s="302"/>
      <c r="C55" s="302"/>
      <c r="D55" s="44" t="s">
        <v>372</v>
      </c>
      <c r="E55" s="44" t="s">
        <v>373</v>
      </c>
      <c r="F55" s="44" t="s">
        <v>374</v>
      </c>
      <c r="G55" s="302"/>
      <c r="H55" s="302"/>
      <c r="I55" s="302"/>
      <c r="J55" s="302"/>
      <c r="K55" s="302"/>
      <c r="L55" s="302"/>
      <c r="N55" s="86" t="s">
        <v>608</v>
      </c>
      <c r="O55" s="90" t="s">
        <v>609</v>
      </c>
      <c r="S55" s="96">
        <v>281</v>
      </c>
    </row>
    <row r="56" spans="1:19" ht="22.5" customHeight="1" x14ac:dyDescent="0.2">
      <c r="B56" s="361"/>
      <c r="C56" s="361"/>
      <c r="D56" s="106"/>
      <c r="E56" s="106"/>
      <c r="F56" s="106"/>
      <c r="G56" s="361"/>
      <c r="H56" s="361"/>
      <c r="I56" s="361"/>
      <c r="J56" s="361"/>
      <c r="K56" s="361"/>
      <c r="L56" s="106"/>
    </row>
    <row r="57" spans="1:19" ht="22.5" customHeight="1" x14ac:dyDescent="0.2">
      <c r="B57" s="361"/>
      <c r="C57" s="361"/>
      <c r="D57" s="106"/>
      <c r="E57" s="106"/>
      <c r="F57" s="106"/>
      <c r="G57" s="361"/>
      <c r="H57" s="361"/>
      <c r="I57" s="361"/>
      <c r="J57" s="361"/>
      <c r="K57" s="361"/>
      <c r="L57" s="106"/>
    </row>
    <row r="58" spans="1:19" ht="22.5" x14ac:dyDescent="0.2">
      <c r="A58" s="55"/>
      <c r="B58" s="365" t="s">
        <v>573</v>
      </c>
      <c r="C58" s="365"/>
      <c r="D58" s="365"/>
      <c r="E58" s="365"/>
      <c r="F58" s="365"/>
      <c r="G58" s="365"/>
      <c r="H58" s="365"/>
      <c r="I58" s="365"/>
      <c r="J58" s="365"/>
      <c r="K58" s="365"/>
      <c r="L58" s="365"/>
      <c r="N58" s="91" t="s">
        <v>610</v>
      </c>
      <c r="O58" s="89" t="s">
        <v>611</v>
      </c>
      <c r="S58" s="96">
        <v>0</v>
      </c>
    </row>
    <row r="59" spans="1:19" ht="23.25" customHeight="1" x14ac:dyDescent="0.2">
      <c r="A59" s="58" t="s">
        <v>574</v>
      </c>
      <c r="B59" s="365" t="s">
        <v>575</v>
      </c>
      <c r="C59" s="365"/>
      <c r="D59" s="365"/>
      <c r="E59" s="365"/>
      <c r="F59" s="365"/>
      <c r="G59" s="365"/>
      <c r="H59" s="365"/>
      <c r="I59" s="365"/>
      <c r="J59" s="365"/>
      <c r="K59" s="365"/>
      <c r="L59" s="365"/>
    </row>
    <row r="60" spans="1:19" ht="25.5" customHeight="1" x14ac:dyDescent="0.2">
      <c r="A60" s="55"/>
      <c r="B60" s="365" t="s">
        <v>576</v>
      </c>
      <c r="C60" s="365"/>
      <c r="D60" s="365"/>
      <c r="E60" s="365"/>
      <c r="F60" s="365"/>
      <c r="G60" s="365"/>
      <c r="H60" s="365"/>
      <c r="I60" s="365"/>
      <c r="J60" s="365"/>
      <c r="K60" s="365"/>
      <c r="L60" s="365"/>
    </row>
    <row r="61" spans="1:19" ht="43.5" customHeight="1" x14ac:dyDescent="0.2">
      <c r="A61" s="308" t="s">
        <v>375</v>
      </c>
      <c r="B61" s="308"/>
      <c r="C61" s="308"/>
      <c r="D61" s="308"/>
      <c r="E61" s="308"/>
      <c r="F61" s="308"/>
      <c r="G61" s="308"/>
      <c r="H61" s="308"/>
      <c r="I61" s="308"/>
      <c r="J61" s="308"/>
      <c r="K61" s="308"/>
      <c r="L61" s="308"/>
    </row>
    <row r="62" spans="1:19" ht="14.25" customHeight="1" x14ac:dyDescent="0.2">
      <c r="B62" s="302" t="s">
        <v>376</v>
      </c>
      <c r="C62" s="302"/>
      <c r="D62" s="302" t="s">
        <v>377</v>
      </c>
      <c r="E62" s="302"/>
      <c r="F62" s="302"/>
      <c r="G62" s="302"/>
      <c r="H62" s="302"/>
      <c r="I62" s="302" t="s">
        <v>378</v>
      </c>
      <c r="J62" s="302"/>
      <c r="K62" s="302"/>
      <c r="L62" s="302"/>
    </row>
    <row r="63" spans="1:19" ht="26.25" customHeight="1" x14ac:dyDescent="0.2">
      <c r="B63" s="302"/>
      <c r="C63" s="302"/>
      <c r="D63" s="302"/>
      <c r="E63" s="302"/>
      <c r="F63" s="302"/>
      <c r="G63" s="302"/>
      <c r="H63" s="302"/>
      <c r="I63" s="302" t="s">
        <v>379</v>
      </c>
      <c r="J63" s="302"/>
      <c r="K63" s="302"/>
      <c r="L63" s="43" t="s">
        <v>264</v>
      </c>
      <c r="N63" s="86" t="s">
        <v>608</v>
      </c>
      <c r="O63" s="90" t="s">
        <v>609</v>
      </c>
      <c r="S63" s="96">
        <v>282</v>
      </c>
    </row>
    <row r="64" spans="1:19" ht="22.5" customHeight="1" x14ac:dyDescent="0.2">
      <c r="B64" s="361"/>
      <c r="C64" s="361"/>
      <c r="D64" s="361"/>
      <c r="E64" s="361"/>
      <c r="F64" s="361"/>
      <c r="G64" s="361"/>
      <c r="H64" s="361"/>
      <c r="I64" s="395"/>
      <c r="J64" s="395"/>
      <c r="K64" s="395"/>
      <c r="L64" s="143"/>
    </row>
    <row r="65" spans="1:19" ht="22.5" customHeight="1" x14ac:dyDescent="0.2">
      <c r="B65" s="361"/>
      <c r="C65" s="361"/>
      <c r="D65" s="361"/>
      <c r="E65" s="361"/>
      <c r="F65" s="361"/>
      <c r="G65" s="361"/>
      <c r="H65" s="361"/>
      <c r="I65" s="395"/>
      <c r="J65" s="395"/>
      <c r="K65" s="395"/>
      <c r="L65" s="143"/>
    </row>
    <row r="66" spans="1:19" ht="22.5" x14ac:dyDescent="0.2">
      <c r="A66" s="48" t="s">
        <v>324</v>
      </c>
      <c r="B66" s="365" t="s">
        <v>577</v>
      </c>
      <c r="C66" s="365"/>
      <c r="D66" s="365"/>
      <c r="E66" s="365"/>
      <c r="F66" s="365"/>
      <c r="G66" s="365"/>
      <c r="H66" s="365"/>
      <c r="I66" s="365"/>
      <c r="J66" s="365"/>
      <c r="K66" s="365"/>
      <c r="L66" s="365"/>
      <c r="N66" s="91" t="s">
        <v>610</v>
      </c>
      <c r="O66" s="89" t="s">
        <v>611</v>
      </c>
      <c r="S66" s="96">
        <v>0</v>
      </c>
    </row>
    <row r="67" spans="1:19" ht="14.25" customHeight="1" x14ac:dyDescent="0.2">
      <c r="A67" s="55"/>
      <c r="B67" s="365" t="s">
        <v>578</v>
      </c>
      <c r="C67" s="365"/>
      <c r="D67" s="365"/>
      <c r="E67" s="365"/>
      <c r="F67" s="365"/>
      <c r="G67" s="365"/>
      <c r="H67" s="365"/>
      <c r="I67" s="365"/>
      <c r="J67" s="365"/>
      <c r="K67" s="365"/>
      <c r="L67" s="365"/>
    </row>
    <row r="68" spans="1:19" ht="7.5" customHeight="1" x14ac:dyDescent="0.25">
      <c r="A68" s="26"/>
      <c r="B68" s="26"/>
      <c r="C68" s="26"/>
      <c r="D68" s="26"/>
      <c r="E68" s="26"/>
      <c r="F68" s="4"/>
      <c r="G68" s="4"/>
      <c r="H68" s="4"/>
      <c r="I68" s="4"/>
      <c r="J68" s="4"/>
      <c r="K68" s="4"/>
    </row>
    <row r="69" spans="1:19" ht="51" customHeight="1" x14ac:dyDescent="0.2">
      <c r="A69" s="308" t="s">
        <v>380</v>
      </c>
      <c r="B69" s="308"/>
      <c r="C69" s="308"/>
      <c r="D69" s="308"/>
      <c r="E69" s="308"/>
      <c r="F69" s="308"/>
      <c r="G69" s="308"/>
      <c r="H69" s="308"/>
      <c r="I69" s="308"/>
      <c r="J69" s="308"/>
      <c r="K69" s="308"/>
      <c r="L69" s="308"/>
    </row>
    <row r="70" spans="1:19" ht="15" customHeight="1" x14ac:dyDescent="0.2">
      <c r="A70" s="297"/>
      <c r="B70" s="297"/>
      <c r="C70" s="297"/>
      <c r="D70" s="297"/>
      <c r="E70" s="297"/>
      <c r="F70" s="297"/>
      <c r="G70" s="297"/>
      <c r="H70" s="297"/>
      <c r="I70" s="297"/>
      <c r="J70" s="297"/>
      <c r="K70" s="297"/>
      <c r="L70" s="297"/>
    </row>
    <row r="71" spans="1:19" ht="22.5" x14ac:dyDescent="0.2">
      <c r="B71" s="302" t="s">
        <v>364</v>
      </c>
      <c r="C71" s="302"/>
      <c r="D71" s="302"/>
      <c r="E71" s="302"/>
      <c r="F71" s="302" t="s">
        <v>381</v>
      </c>
      <c r="G71" s="302"/>
      <c r="H71" s="302"/>
      <c r="I71" s="302"/>
      <c r="J71" s="302" t="s">
        <v>382</v>
      </c>
      <c r="K71" s="302"/>
      <c r="L71" s="302"/>
      <c r="N71" s="86" t="s">
        <v>608</v>
      </c>
      <c r="O71" s="90" t="s">
        <v>609</v>
      </c>
      <c r="S71" s="96">
        <v>283</v>
      </c>
    </row>
    <row r="72" spans="1:19" ht="22.5" customHeight="1" x14ac:dyDescent="0.2">
      <c r="B72" s="361"/>
      <c r="C72" s="361"/>
      <c r="D72" s="361"/>
      <c r="E72" s="361"/>
      <c r="F72" s="361"/>
      <c r="G72" s="361"/>
      <c r="H72" s="361"/>
      <c r="I72" s="361"/>
      <c r="J72" s="361"/>
      <c r="K72" s="361"/>
      <c r="L72" s="361"/>
    </row>
    <row r="73" spans="1:19" ht="22.5" customHeight="1" x14ac:dyDescent="0.2">
      <c r="B73" s="361"/>
      <c r="C73" s="361"/>
      <c r="D73" s="361"/>
      <c r="E73" s="361"/>
      <c r="F73" s="361"/>
      <c r="G73" s="361"/>
      <c r="H73" s="361"/>
      <c r="I73" s="361"/>
      <c r="J73" s="361"/>
      <c r="K73" s="361"/>
      <c r="L73" s="361"/>
    </row>
    <row r="74" spans="1:19" ht="22.5" x14ac:dyDescent="0.2">
      <c r="N74" s="91" t="s">
        <v>610</v>
      </c>
      <c r="O74" s="89" t="s">
        <v>611</v>
      </c>
      <c r="S74" s="96">
        <v>0</v>
      </c>
    </row>
  </sheetData>
  <sheetProtection password="C71F" sheet="1" objects="1" scenarios="1" formatCells="0" formatRows="0" insertRows="0"/>
  <mergeCells count="120">
    <mergeCell ref="B73:E73"/>
    <mergeCell ref="F71:I71"/>
    <mergeCell ref="F72:I72"/>
    <mergeCell ref="F73:I73"/>
    <mergeCell ref="J71:L71"/>
    <mergeCell ref="J72:L72"/>
    <mergeCell ref="J73:L73"/>
    <mergeCell ref="B66:L66"/>
    <mergeCell ref="B67:L67"/>
    <mergeCell ref="A69:L69"/>
    <mergeCell ref="B71:E71"/>
    <mergeCell ref="B72:E72"/>
    <mergeCell ref="A70:L70"/>
    <mergeCell ref="B58:L58"/>
    <mergeCell ref="B59:L59"/>
    <mergeCell ref="B60:L60"/>
    <mergeCell ref="A61:L61"/>
    <mergeCell ref="B62:C63"/>
    <mergeCell ref="B64:C64"/>
    <mergeCell ref="B65:C65"/>
    <mergeCell ref="I62:L62"/>
    <mergeCell ref="I63:K63"/>
    <mergeCell ref="I64:K64"/>
    <mergeCell ref="I65:K65"/>
    <mergeCell ref="D62:H63"/>
    <mergeCell ref="D64:H64"/>
    <mergeCell ref="D65:H65"/>
    <mergeCell ref="A31:L31"/>
    <mergeCell ref="A33:L33"/>
    <mergeCell ref="J37:L37"/>
    <mergeCell ref="J38:L38"/>
    <mergeCell ref="A38:G38"/>
    <mergeCell ref="E34:I34"/>
    <mergeCell ref="J39:L39"/>
    <mergeCell ref="J42:L42"/>
    <mergeCell ref="J13:L13"/>
    <mergeCell ref="J14:L14"/>
    <mergeCell ref="J15:L15"/>
    <mergeCell ref="A15:G15"/>
    <mergeCell ref="A44:G44"/>
    <mergeCell ref="A45:G45"/>
    <mergeCell ref="J43:L43"/>
    <mergeCell ref="J44:L44"/>
    <mergeCell ref="J45:L45"/>
    <mergeCell ref="A4:G4"/>
    <mergeCell ref="A6:F6"/>
    <mergeCell ref="H30:J30"/>
    <mergeCell ref="K30:L30"/>
    <mergeCell ref="B30:F30"/>
    <mergeCell ref="B26:F26"/>
    <mergeCell ref="G26:L26"/>
    <mergeCell ref="B28:L28"/>
    <mergeCell ref="A24:L24"/>
    <mergeCell ref="A17:L17"/>
    <mergeCell ref="A16:L16"/>
    <mergeCell ref="B29:F29"/>
    <mergeCell ref="H29:J29"/>
    <mergeCell ref="K29:L29"/>
    <mergeCell ref="A9:F9"/>
    <mergeCell ref="G9:J9"/>
    <mergeCell ref="A10:F10"/>
    <mergeCell ref="K9:L9"/>
    <mergeCell ref="K10:L10"/>
    <mergeCell ref="J56:K56"/>
    <mergeCell ref="B51:K51"/>
    <mergeCell ref="A53:L53"/>
    <mergeCell ref="F47:G47"/>
    <mergeCell ref="H47:J47"/>
    <mergeCell ref="K47:L47"/>
    <mergeCell ref="B48:E48"/>
    <mergeCell ref="B49:E49"/>
    <mergeCell ref="F48:G48"/>
    <mergeCell ref="A43:G43"/>
    <mergeCell ref="J57:K57"/>
    <mergeCell ref="G54:I55"/>
    <mergeCell ref="G56:I56"/>
    <mergeCell ref="G57:I57"/>
    <mergeCell ref="C20:I20"/>
    <mergeCell ref="C21:I21"/>
    <mergeCell ref="C22:I22"/>
    <mergeCell ref="B54:C55"/>
    <mergeCell ref="B56:C56"/>
    <mergeCell ref="A46:L46"/>
    <mergeCell ref="L54:L55"/>
    <mergeCell ref="B57:C57"/>
    <mergeCell ref="F49:G49"/>
    <mergeCell ref="H48:J48"/>
    <mergeCell ref="H49:J49"/>
    <mergeCell ref="K48:L48"/>
    <mergeCell ref="K49:L49"/>
    <mergeCell ref="B47:E47"/>
    <mergeCell ref="A42:G42"/>
    <mergeCell ref="A50:L50"/>
    <mergeCell ref="A52:L52"/>
    <mergeCell ref="D54:F54"/>
    <mergeCell ref="J54:K55"/>
    <mergeCell ref="A1:L1"/>
    <mergeCell ref="A2:L2"/>
    <mergeCell ref="A12:L12"/>
    <mergeCell ref="A36:L36"/>
    <mergeCell ref="A41:L41"/>
    <mergeCell ref="A3:G3"/>
    <mergeCell ref="A7:L7"/>
    <mergeCell ref="A11:L11"/>
    <mergeCell ref="A13:G13"/>
    <mergeCell ref="C19:I19"/>
    <mergeCell ref="A18:L18"/>
    <mergeCell ref="A27:L27"/>
    <mergeCell ref="A25:L25"/>
    <mergeCell ref="A35:L35"/>
    <mergeCell ref="A37:G37"/>
    <mergeCell ref="A40:L40"/>
    <mergeCell ref="G10:J10"/>
    <mergeCell ref="A14:G14"/>
    <mergeCell ref="A39:G39"/>
    <mergeCell ref="J3:L3"/>
    <mergeCell ref="J4:L4"/>
    <mergeCell ref="A5:L5"/>
    <mergeCell ref="G6:L6"/>
    <mergeCell ref="A8:L8"/>
  </mergeCells>
  <dataValidations count="5">
    <dataValidation type="textLength" allowBlank="1" showErrorMessage="1" error="Cantidad de caracteres NO valido." sqref="J4:L4 J14:L15 J38:L39 J43:L45">
      <formula1>Explicacion_LongMinimo</formula1>
      <formula2>Explicacion_LongMaximo</formula2>
    </dataValidation>
    <dataValidation type="custom" allowBlank="1" showDropDown="1" showInputMessage="1" showErrorMessage="1" error="Valor NO Válido." prompt="Ingrese &quot;X&quot;" sqref="H4:I4 H14:I15 J20:K22 F32 I32 H38:I39 H43:I45">
      <formula1>COUNTIF(Respuesta_SINO,TRIM(CELL("contenido")))=1</formula1>
    </dataValidation>
    <dataValidation type="decimal" allowBlank="1" showInputMessage="1" showErrorMessage="1" error="Valor NO Válido" prompt="Ingrese Número" sqref="J34">
      <formula1>Decimal2_Minimo</formula1>
      <formula2>Decimal2_Maximo</formula2>
    </dataValidation>
    <dataValidation type="date" operator="greaterThan" allowBlank="1" showInputMessage="1" showErrorMessage="1" error="Fecha NO Valida" prompt="(dd/mm/yyyy)" sqref="L64:L65">
      <formula1>I64</formula1>
    </dataValidation>
    <dataValidation type="date" operator="lessThan" allowBlank="1" showInputMessage="1" showErrorMessage="1" error="Fecha NO Valida" prompt="(dd/mm/yyyy)" sqref="I64:K65">
      <formula1>L64</formula1>
    </dataValidation>
  </dataValidations>
  <hyperlinks>
    <hyperlink ref="O2" location="Principal!A1" display="Volver al Indice"/>
  </hyperlinks>
  <pageMargins left="0.7" right="0.7" top="0.75" bottom="0.75" header="0.3" footer="0.3"/>
  <pageSetup paperSize="9" scale="98" orientation="portrait" r:id="rId1"/>
  <rowBreaks count="2" manualBreakCount="2">
    <brk id="34" max="11" man="1"/>
    <brk id="52"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8"/>
  </sheetPr>
  <dimension ref="A1:V21"/>
  <sheetViews>
    <sheetView topLeftCell="A10" zoomScaleNormal="100" workbookViewId="0">
      <selection activeCell="G63" sqref="G63"/>
    </sheetView>
  </sheetViews>
  <sheetFormatPr baseColWidth="10" defaultRowHeight="12.75" x14ac:dyDescent="0.2"/>
  <cols>
    <col min="1" max="1" width="4.5703125" style="5" customWidth="1"/>
    <col min="2" max="2" width="15.5703125" style="5" customWidth="1"/>
    <col min="3" max="3" width="9.5703125" style="5" customWidth="1"/>
    <col min="4" max="4" width="7.7109375" style="5" customWidth="1"/>
    <col min="5" max="5" width="3.85546875" style="5" customWidth="1"/>
    <col min="6" max="6" width="4.85546875" style="5" customWidth="1"/>
    <col min="7" max="7" width="4.7109375" style="5" customWidth="1"/>
    <col min="8" max="8" width="11.7109375" style="5" customWidth="1"/>
    <col min="9" max="9" width="3.85546875" style="5" customWidth="1"/>
    <col min="10" max="10" width="17.28515625" style="5" customWidth="1"/>
    <col min="11" max="11" width="1.28515625" style="5" customWidth="1"/>
    <col min="12" max="12" width="5.28515625" style="5" bestFit="1" customWidth="1"/>
    <col min="13" max="13" width="45.28515625" style="5" customWidth="1"/>
    <col min="14" max="17" width="3.7109375" style="5" customWidth="1"/>
    <col min="18" max="18" width="7.140625" style="5" customWidth="1"/>
    <col min="19" max="20" width="7.140625" style="96" customWidth="1"/>
    <col min="21" max="21" width="2.5703125" style="96" customWidth="1"/>
    <col min="22" max="22" width="3" style="96" customWidth="1"/>
    <col min="23" max="16384" width="11.42578125" style="5"/>
  </cols>
  <sheetData>
    <row r="1" spans="1:22" ht="15" x14ac:dyDescent="0.2">
      <c r="A1" s="258" t="s">
        <v>74</v>
      </c>
      <c r="B1" s="258"/>
      <c r="C1" s="258"/>
      <c r="D1" s="258"/>
      <c r="E1" s="258"/>
      <c r="F1" s="258"/>
      <c r="G1" s="258"/>
      <c r="H1" s="258"/>
      <c r="I1" s="258"/>
      <c r="J1" s="258"/>
      <c r="M1" s="125" t="e">
        <f>#REF!</f>
        <v>#REF!</v>
      </c>
      <c r="U1" s="97">
        <v>2</v>
      </c>
    </row>
    <row r="2" spans="1:22" ht="15" customHeight="1" x14ac:dyDescent="0.2">
      <c r="A2" s="259" t="s">
        <v>75</v>
      </c>
      <c r="B2" s="259"/>
      <c r="C2" s="259"/>
      <c r="D2" s="259"/>
      <c r="E2" s="259"/>
      <c r="F2" s="259"/>
      <c r="G2" s="259"/>
      <c r="H2" s="259"/>
      <c r="I2" s="259"/>
      <c r="J2" s="259"/>
      <c r="M2" s="124" t="s">
        <v>558</v>
      </c>
      <c r="U2" s="97">
        <f>SUM(V:V)</f>
        <v>2</v>
      </c>
    </row>
    <row r="3" spans="1:22" ht="18" customHeight="1" x14ac:dyDescent="0.2">
      <c r="A3" s="280"/>
      <c r="B3" s="280"/>
      <c r="C3" s="280"/>
      <c r="D3" s="280"/>
      <c r="E3" s="281"/>
      <c r="F3" s="129" t="s">
        <v>1</v>
      </c>
      <c r="G3" s="129" t="s">
        <v>2</v>
      </c>
      <c r="H3" s="292" t="s">
        <v>3</v>
      </c>
      <c r="I3" s="292"/>
      <c r="J3" s="292"/>
      <c r="L3" s="80" t="s">
        <v>602</v>
      </c>
    </row>
    <row r="4" spans="1:22" ht="123.75" customHeight="1" x14ac:dyDescent="0.2">
      <c r="A4" s="309" t="s">
        <v>383</v>
      </c>
      <c r="B4" s="309"/>
      <c r="C4" s="309"/>
      <c r="D4" s="309"/>
      <c r="E4" s="309"/>
      <c r="F4" s="128"/>
      <c r="G4" s="128" t="s">
        <v>20</v>
      </c>
      <c r="H4" s="232" t="s">
        <v>717</v>
      </c>
      <c r="I4" s="233"/>
      <c r="J4" s="234"/>
      <c r="L4" s="81" t="str">
        <f>CONCATENATE("(",LEN(H4),")")</f>
        <v>(346)</v>
      </c>
      <c r="M4" s="78" t="str">
        <f>IF(( AND(F4="x",G4="x") ),"(*) Marcar solo un valor: Si o No",IF(AND(G4="x",LEN(H4)=0),"(*) Completar la celda de explicación",
CONCATENATE("(Si/No) Marcar con 'X' solo uno de los campos. (Explicación) Longitud Máxima de ",Explicacion_LongMaximo," caracteres")))</f>
        <v>(Si/No) Marcar con 'X' solo uno de los campos. (Explicación) Longitud Máxima de 1000 caracteres</v>
      </c>
      <c r="S4" s="96">
        <v>97</v>
      </c>
      <c r="V4" s="98">
        <f>IF( AND(F4="",G4=""),0,IF(AND(G4&lt;&gt;"",H4=""),0,1))</f>
        <v>1</v>
      </c>
    </row>
    <row r="5" spans="1:22" ht="128.25" customHeight="1" x14ac:dyDescent="0.2">
      <c r="A5" s="309" t="s">
        <v>384</v>
      </c>
      <c r="B5" s="309"/>
      <c r="C5" s="309"/>
      <c r="D5" s="309"/>
      <c r="E5" s="309"/>
      <c r="F5" s="159"/>
      <c r="G5" s="128" t="s">
        <v>20</v>
      </c>
      <c r="H5" s="232" t="s">
        <v>718</v>
      </c>
      <c r="I5" s="233"/>
      <c r="J5" s="234"/>
      <c r="L5" s="81" t="str">
        <f>CONCATENATE("(",LEN(H5),")")</f>
        <v>(453)</v>
      </c>
      <c r="M5" s="78"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6">
        <v>98</v>
      </c>
      <c r="V5" s="98">
        <f>IF( AND(F5="",G5=""),0,IF(AND(G5&lt;&gt;"",H5=""),0,1))</f>
        <v>1</v>
      </c>
    </row>
    <row r="6" spans="1:22" ht="46.5" customHeight="1" x14ac:dyDescent="0.2">
      <c r="A6" s="307" t="s">
        <v>385</v>
      </c>
      <c r="B6" s="307"/>
      <c r="C6" s="307"/>
      <c r="D6" s="307"/>
      <c r="E6" s="307"/>
      <c r="F6" s="307"/>
      <c r="G6" s="307"/>
      <c r="H6" s="307"/>
      <c r="I6" s="307"/>
      <c r="J6" s="307"/>
    </row>
    <row r="7" spans="1:22" ht="12.75" customHeight="1" x14ac:dyDescent="0.2">
      <c r="C7" s="315" t="s">
        <v>386</v>
      </c>
      <c r="D7" s="315"/>
      <c r="E7" s="302" t="s">
        <v>387</v>
      </c>
      <c r="F7" s="302"/>
      <c r="G7" s="302"/>
      <c r="H7" s="302"/>
    </row>
    <row r="8" spans="1:22" x14ac:dyDescent="0.2">
      <c r="C8" s="315" t="s">
        <v>388</v>
      </c>
      <c r="D8" s="315"/>
      <c r="E8" s="361"/>
      <c r="F8" s="361"/>
      <c r="G8" s="361"/>
      <c r="H8" s="361"/>
      <c r="S8" s="96">
        <v>284</v>
      </c>
    </row>
    <row r="9" spans="1:22" x14ac:dyDescent="0.2">
      <c r="C9" s="315" t="s">
        <v>389</v>
      </c>
      <c r="D9" s="315"/>
      <c r="E9" s="361"/>
      <c r="F9" s="361"/>
      <c r="G9" s="361"/>
      <c r="H9" s="361"/>
      <c r="S9" s="96">
        <v>285</v>
      </c>
    </row>
    <row r="10" spans="1:22" x14ac:dyDescent="0.2">
      <c r="C10" s="315" t="s">
        <v>390</v>
      </c>
      <c r="D10" s="315"/>
      <c r="E10" s="361"/>
      <c r="F10" s="361"/>
      <c r="G10" s="361"/>
      <c r="H10" s="361"/>
      <c r="S10" s="96">
        <v>286</v>
      </c>
    </row>
    <row r="11" spans="1:22" ht="30.75" customHeight="1" x14ac:dyDescent="0.2">
      <c r="A11" s="311" t="s">
        <v>391</v>
      </c>
      <c r="B11" s="311"/>
      <c r="C11" s="311"/>
      <c r="D11" s="311"/>
      <c r="E11" s="311"/>
      <c r="F11" s="311"/>
      <c r="G11" s="311"/>
      <c r="H11" s="311"/>
      <c r="I11" s="311"/>
      <c r="J11" s="311"/>
    </row>
    <row r="12" spans="1:22" ht="21.75" customHeight="1" x14ac:dyDescent="0.2">
      <c r="A12" s="26"/>
      <c r="B12" s="336"/>
      <c r="C12" s="337"/>
      <c r="D12" s="337"/>
      <c r="E12" s="337"/>
      <c r="F12" s="337"/>
      <c r="G12" s="337"/>
      <c r="H12" s="337"/>
      <c r="I12" s="337"/>
      <c r="J12" s="338"/>
      <c r="S12" s="96">
        <v>287</v>
      </c>
    </row>
    <row r="13" spans="1:22" ht="6.75" customHeight="1" x14ac:dyDescent="0.2">
      <c r="A13" s="297"/>
      <c r="B13" s="297"/>
      <c r="C13" s="297"/>
      <c r="D13" s="297"/>
      <c r="E13" s="297"/>
      <c r="F13" s="297"/>
      <c r="G13" s="297"/>
      <c r="H13" s="297"/>
      <c r="I13" s="297"/>
      <c r="J13" s="297"/>
    </row>
    <row r="14" spans="1:22" ht="40.5" customHeight="1" x14ac:dyDescent="0.2">
      <c r="A14" s="311" t="s">
        <v>392</v>
      </c>
      <c r="B14" s="311"/>
      <c r="C14" s="311"/>
      <c r="D14" s="311"/>
      <c r="E14" s="311"/>
      <c r="F14" s="311"/>
      <c r="G14" s="311"/>
      <c r="H14" s="311"/>
      <c r="I14" s="311"/>
      <c r="J14" s="311"/>
    </row>
    <row r="15" spans="1:22" ht="26.25" customHeight="1" x14ac:dyDescent="0.2">
      <c r="B15" s="302" t="s">
        <v>393</v>
      </c>
      <c r="C15" s="302"/>
      <c r="D15" s="302" t="s">
        <v>394</v>
      </c>
      <c r="E15" s="302"/>
      <c r="F15" s="302"/>
      <c r="G15" s="302"/>
      <c r="H15" s="302" t="s">
        <v>395</v>
      </c>
      <c r="I15" s="302"/>
      <c r="J15" s="43" t="s">
        <v>396</v>
      </c>
      <c r="L15" s="86" t="s">
        <v>608</v>
      </c>
      <c r="M15" s="90" t="s">
        <v>609</v>
      </c>
      <c r="S15" s="96">
        <v>288</v>
      </c>
    </row>
    <row r="16" spans="1:22" ht="15.75" customHeight="1" x14ac:dyDescent="0.2">
      <c r="B16" s="361"/>
      <c r="C16" s="361"/>
      <c r="D16" s="396"/>
      <c r="E16" s="396"/>
      <c r="F16" s="396"/>
      <c r="G16" s="396"/>
      <c r="H16" s="361"/>
      <c r="I16" s="361"/>
      <c r="J16" s="106"/>
    </row>
    <row r="17" spans="1:19" ht="15.75" customHeight="1" x14ac:dyDescent="0.2">
      <c r="B17" s="361"/>
      <c r="C17" s="361"/>
      <c r="D17" s="396"/>
      <c r="E17" s="396"/>
      <c r="F17" s="396"/>
      <c r="G17" s="396"/>
      <c r="H17" s="361"/>
      <c r="I17" s="361"/>
      <c r="J17" s="140"/>
    </row>
    <row r="18" spans="1:19" ht="15.75" customHeight="1" x14ac:dyDescent="0.2">
      <c r="B18" s="388"/>
      <c r="C18" s="390"/>
      <c r="D18" s="396"/>
      <c r="E18" s="396"/>
      <c r="F18" s="396"/>
      <c r="G18" s="396"/>
      <c r="H18" s="361"/>
      <c r="I18" s="361"/>
      <c r="J18" s="140"/>
    </row>
    <row r="19" spans="1:19" ht="28.5" customHeight="1" x14ac:dyDescent="0.2">
      <c r="B19" s="371" t="s">
        <v>579</v>
      </c>
      <c r="C19" s="371"/>
      <c r="D19" s="371"/>
      <c r="E19" s="371"/>
      <c r="F19" s="371"/>
      <c r="G19" s="371"/>
      <c r="H19" s="371"/>
      <c r="I19" s="371"/>
      <c r="J19" s="371"/>
      <c r="L19" s="91" t="s">
        <v>610</v>
      </c>
      <c r="M19" s="89" t="s">
        <v>611</v>
      </c>
      <c r="S19" s="96">
        <v>0</v>
      </c>
    </row>
    <row r="20" spans="1:19" ht="18" customHeight="1" x14ac:dyDescent="0.2">
      <c r="A20" s="311" t="s">
        <v>397</v>
      </c>
      <c r="B20" s="311"/>
      <c r="C20" s="311"/>
      <c r="D20" s="311"/>
      <c r="E20" s="311"/>
      <c r="F20" s="311"/>
      <c r="G20" s="311"/>
      <c r="H20" s="311"/>
      <c r="I20" s="311"/>
    </row>
    <row r="21" spans="1:19" x14ac:dyDescent="0.2">
      <c r="A21" s="298"/>
      <c r="B21" s="298"/>
      <c r="C21" s="298"/>
      <c r="D21" s="37" t="s">
        <v>193</v>
      </c>
      <c r="E21" s="128"/>
      <c r="H21" s="37" t="s">
        <v>2</v>
      </c>
      <c r="I21" s="128"/>
      <c r="M21" s="62" t="str">
        <f>IF(( AND($E$21="x",$I$21="x") ),"(*) Marcar solo un valor: Si o No","")</f>
        <v/>
      </c>
      <c r="S21" s="96">
        <v>289</v>
      </c>
    </row>
  </sheetData>
  <sheetProtection password="C71F" sheet="1" objects="1" scenarios="1" formatCells="0" formatRows="0" insertRows="0"/>
  <mergeCells count="36">
    <mergeCell ref="H3:J3"/>
    <mergeCell ref="H4:J4"/>
    <mergeCell ref="H5:J5"/>
    <mergeCell ref="A6:J6"/>
    <mergeCell ref="B12:J12"/>
    <mergeCell ref="E7:H7"/>
    <mergeCell ref="C7:D7"/>
    <mergeCell ref="C8:D8"/>
    <mergeCell ref="C9:D9"/>
    <mergeCell ref="C10:D10"/>
    <mergeCell ref="E8:H8"/>
    <mergeCell ref="E9:H9"/>
    <mergeCell ref="E10:H10"/>
    <mergeCell ref="A4:E4"/>
    <mergeCell ref="A5:E5"/>
    <mergeCell ref="B16:C16"/>
    <mergeCell ref="B17:C17"/>
    <mergeCell ref="B15:C15"/>
    <mergeCell ref="D15:G15"/>
    <mergeCell ref="H15:I15"/>
    <mergeCell ref="A21:C21"/>
    <mergeCell ref="A1:J1"/>
    <mergeCell ref="A2:J2"/>
    <mergeCell ref="A3:E3"/>
    <mergeCell ref="A14:J14"/>
    <mergeCell ref="A11:J11"/>
    <mergeCell ref="A13:J13"/>
    <mergeCell ref="B18:C18"/>
    <mergeCell ref="B19:J19"/>
    <mergeCell ref="A20:I20"/>
    <mergeCell ref="H16:I16"/>
    <mergeCell ref="H17:I17"/>
    <mergeCell ref="H18:I18"/>
    <mergeCell ref="D16:G16"/>
    <mergeCell ref="D17:G17"/>
    <mergeCell ref="D18:G18"/>
  </mergeCells>
  <dataValidations count="3">
    <dataValidation type="textLength" allowBlank="1" showErrorMessage="1" error="Cantidad de caracteres NO valido." sqref="H4:J5">
      <formula1>Explicacion_LongMinimo</formula1>
      <formula2>Explicacion_LongMaximo</formula2>
    </dataValidation>
    <dataValidation type="custom" allowBlank="1" showDropDown="1" showInputMessage="1" showErrorMessage="1" error="Valor NO Válido." prompt="Ingrese &quot;X&quot;" sqref="F4:G5 E21 I21">
      <formula1>COUNTIF(Respuesta_SINO,TRIM(CELL("contenido")))=1</formula1>
    </dataValidation>
    <dataValidation type="decimal" allowBlank="1" showInputMessage="1" showErrorMessage="1" error="Valor NO Válido" prompt="Ingrese Número" sqref="J16:J18">
      <formula1>Decimal2_Minimo</formula1>
      <formula2>Decimal2_Maximo</formula2>
    </dataValidation>
  </dataValidations>
  <hyperlinks>
    <hyperlink ref="M2" location="Principal!A1" display="Volver al Indic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8"/>
  </sheetPr>
  <dimension ref="A1:V39"/>
  <sheetViews>
    <sheetView zoomScaleNormal="100" workbookViewId="0">
      <selection activeCell="G63" sqref="G63"/>
    </sheetView>
  </sheetViews>
  <sheetFormatPr baseColWidth="10" defaultRowHeight="12.75" x14ac:dyDescent="0.2"/>
  <cols>
    <col min="1" max="1" width="4.28515625" style="5" customWidth="1"/>
    <col min="2" max="2" width="19.7109375" style="5" customWidth="1"/>
    <col min="3" max="3" width="4.42578125" style="5" customWidth="1"/>
    <col min="4" max="4" width="14.5703125" style="5" customWidth="1"/>
    <col min="5" max="5" width="3.5703125" style="5" customWidth="1"/>
    <col min="6" max="6" width="5.7109375" style="5" customWidth="1"/>
    <col min="7" max="7" width="4.7109375" style="5" customWidth="1"/>
    <col min="8" max="8" width="5" style="5" customWidth="1"/>
    <col min="9" max="9" width="25.140625" style="5" customWidth="1"/>
    <col min="10" max="10" width="0.7109375" style="5" customWidth="1"/>
    <col min="11" max="11" width="5.28515625" style="5" bestFit="1" customWidth="1"/>
    <col min="12" max="12" width="45.85546875" style="5" customWidth="1"/>
    <col min="13" max="13" width="4.85546875" style="5" customWidth="1"/>
    <col min="14" max="14" width="2" style="5" customWidth="1"/>
    <col min="15" max="15" width="2.28515625" style="5" customWidth="1"/>
    <col min="16" max="16" width="2.42578125" style="5" customWidth="1"/>
    <col min="17" max="17" width="2.5703125" style="5" customWidth="1"/>
    <col min="18" max="18" width="6" style="5" customWidth="1"/>
    <col min="19" max="20" width="6" style="96" customWidth="1"/>
    <col min="21" max="21" width="3.5703125" style="96" customWidth="1"/>
    <col min="22" max="22" width="3.85546875" style="96" customWidth="1"/>
    <col min="23" max="16384" width="11.42578125" style="5"/>
  </cols>
  <sheetData>
    <row r="1" spans="1:22" ht="15" x14ac:dyDescent="0.2">
      <c r="A1" s="258" t="s">
        <v>398</v>
      </c>
      <c r="B1" s="258"/>
      <c r="C1" s="258"/>
      <c r="D1" s="258"/>
      <c r="E1" s="258"/>
      <c r="F1" s="258"/>
      <c r="G1" s="258"/>
      <c r="H1" s="258"/>
      <c r="I1" s="258"/>
      <c r="L1" s="125" t="e">
        <f>#REF!</f>
        <v>#REF!</v>
      </c>
      <c r="U1" s="97">
        <v>6</v>
      </c>
    </row>
    <row r="2" spans="1:22" ht="15" x14ac:dyDescent="0.2">
      <c r="A2" s="259" t="s">
        <v>77</v>
      </c>
      <c r="B2" s="259"/>
      <c r="C2" s="259"/>
      <c r="D2" s="259"/>
      <c r="E2" s="259"/>
      <c r="F2" s="259"/>
      <c r="G2" s="259"/>
      <c r="H2" s="259"/>
      <c r="I2" s="259"/>
      <c r="L2" s="124" t="s">
        <v>558</v>
      </c>
      <c r="U2" s="97">
        <f>SUM(V:V)</f>
        <v>6</v>
      </c>
    </row>
    <row r="3" spans="1:22" x14ac:dyDescent="0.2">
      <c r="A3" s="280"/>
      <c r="B3" s="280"/>
      <c r="C3" s="280"/>
      <c r="D3" s="280"/>
      <c r="E3" s="281"/>
      <c r="F3" s="129" t="s">
        <v>1</v>
      </c>
      <c r="G3" s="129" t="s">
        <v>2</v>
      </c>
      <c r="H3" s="292" t="s">
        <v>3</v>
      </c>
      <c r="I3" s="292"/>
      <c r="K3" s="80" t="s">
        <v>602</v>
      </c>
    </row>
    <row r="4" spans="1:22" ht="74.25" customHeight="1" x14ac:dyDescent="0.2">
      <c r="A4" s="309" t="s">
        <v>399</v>
      </c>
      <c r="B4" s="309"/>
      <c r="C4" s="309"/>
      <c r="D4" s="309"/>
      <c r="E4" s="305"/>
      <c r="F4" s="128" t="s">
        <v>20</v>
      </c>
      <c r="G4" s="128"/>
      <c r="H4" s="314" t="s">
        <v>860</v>
      </c>
      <c r="I4" s="314"/>
      <c r="K4" s="81" t="str">
        <f>CONCATENATE("(",LEN(H4),")")</f>
        <v>(163)</v>
      </c>
      <c r="L4" s="78" t="str">
        <f t="shared" ref="L4:L9" si="0">IF(( AND(F4="x",G4="x") ),"(*) Marcar solo un valor: Si o No",IF(AND(G4="x",LEN(H4)=0),"(*) Completar la celda de explicación",
CONCATENATE("(Si/No) Marcar con 'X' solo uno de los campos. (Explicación) Longitud Máxima de ",Explicacion_LongMaximo," caracteres")))</f>
        <v>(Si/No) Marcar con 'X' solo uno de los campos. (Explicación) Longitud Máxima de 1000 caracteres</v>
      </c>
      <c r="S4" s="96">
        <v>99</v>
      </c>
      <c r="V4" s="98">
        <f>IF( AND(F4="",G4=""),0,IF(AND(G4&lt;&gt;"",H4=""),0,1))</f>
        <v>1</v>
      </c>
    </row>
    <row r="5" spans="1:22" ht="65.25" customHeight="1" x14ac:dyDescent="0.2">
      <c r="A5" s="309" t="s">
        <v>400</v>
      </c>
      <c r="B5" s="309"/>
      <c r="C5" s="309"/>
      <c r="D5" s="309"/>
      <c r="E5" s="305"/>
      <c r="F5" s="128" t="s">
        <v>20</v>
      </c>
      <c r="G5" s="128"/>
      <c r="H5" s="314" t="s">
        <v>711</v>
      </c>
      <c r="I5" s="314"/>
      <c r="K5" s="81" t="str">
        <f t="shared" ref="K5:K9" si="1">CONCATENATE("(",LEN(H5),")")</f>
        <v>(160)</v>
      </c>
      <c r="L5" s="78" t="str">
        <f t="shared" si="0"/>
        <v>(Si/No) Marcar con 'X' solo uno de los campos. (Explicación) Longitud Máxima de 1000 caracteres</v>
      </c>
      <c r="S5" s="96">
        <v>100</v>
      </c>
      <c r="V5" s="98">
        <f t="shared" ref="V5:V9" si="2">IF( AND(F5="",G5=""),0,IF(AND(G5&lt;&gt;"",H5=""),0,1))</f>
        <v>1</v>
      </c>
    </row>
    <row r="6" spans="1:22" ht="131.25" customHeight="1" x14ac:dyDescent="0.2">
      <c r="A6" s="309" t="s">
        <v>401</v>
      </c>
      <c r="B6" s="309"/>
      <c r="C6" s="309"/>
      <c r="D6" s="309"/>
      <c r="E6" s="305"/>
      <c r="F6" s="128" t="s">
        <v>20</v>
      </c>
      <c r="G6" s="128"/>
      <c r="H6" s="314" t="s">
        <v>683</v>
      </c>
      <c r="I6" s="314"/>
      <c r="K6" s="81" t="str">
        <f t="shared" si="1"/>
        <v>(373)</v>
      </c>
      <c r="L6" s="78" t="str">
        <f t="shared" si="0"/>
        <v>(Si/No) Marcar con 'X' solo uno de los campos. (Explicación) Longitud Máxima de 1000 caracteres</v>
      </c>
      <c r="S6" s="96">
        <v>101</v>
      </c>
      <c r="V6" s="98">
        <f t="shared" si="2"/>
        <v>1</v>
      </c>
    </row>
    <row r="7" spans="1:22" ht="59.25" customHeight="1" x14ac:dyDescent="0.2">
      <c r="A7" s="309" t="s">
        <v>402</v>
      </c>
      <c r="B7" s="309"/>
      <c r="C7" s="309"/>
      <c r="D7" s="309"/>
      <c r="E7" s="305"/>
      <c r="F7" s="128" t="s">
        <v>20</v>
      </c>
      <c r="G7" s="128"/>
      <c r="H7" s="314" t="s">
        <v>684</v>
      </c>
      <c r="I7" s="314"/>
      <c r="K7" s="81" t="str">
        <f t="shared" si="1"/>
        <v>(176)</v>
      </c>
      <c r="L7" s="78" t="str">
        <f t="shared" si="0"/>
        <v>(Si/No) Marcar con 'X' solo uno de los campos. (Explicación) Longitud Máxima de 1000 caracteres</v>
      </c>
      <c r="S7" s="96">
        <v>102</v>
      </c>
      <c r="V7" s="98">
        <f t="shared" si="2"/>
        <v>1</v>
      </c>
    </row>
    <row r="8" spans="1:22" ht="60" customHeight="1" x14ac:dyDescent="0.2">
      <c r="A8" s="309" t="s">
        <v>403</v>
      </c>
      <c r="B8" s="309"/>
      <c r="C8" s="309"/>
      <c r="D8" s="309"/>
      <c r="E8" s="305"/>
      <c r="F8" s="128" t="s">
        <v>20</v>
      </c>
      <c r="G8" s="128"/>
      <c r="H8" s="314" t="s">
        <v>742</v>
      </c>
      <c r="I8" s="314"/>
      <c r="K8" s="81" t="str">
        <f t="shared" si="1"/>
        <v>(100)</v>
      </c>
      <c r="L8" s="78" t="str">
        <f t="shared" si="0"/>
        <v>(Si/No) Marcar con 'X' solo uno de los campos. (Explicación) Longitud Máxima de 1000 caracteres</v>
      </c>
      <c r="S8" s="96">
        <v>103</v>
      </c>
      <c r="V8" s="98">
        <f t="shared" si="2"/>
        <v>1</v>
      </c>
    </row>
    <row r="9" spans="1:22" ht="81" customHeight="1" x14ac:dyDescent="0.2">
      <c r="A9" s="309" t="s">
        <v>404</v>
      </c>
      <c r="B9" s="309"/>
      <c r="C9" s="309"/>
      <c r="D9" s="309"/>
      <c r="E9" s="305"/>
      <c r="F9" s="128" t="s">
        <v>20</v>
      </c>
      <c r="G9" s="128"/>
      <c r="H9" s="232" t="s">
        <v>805</v>
      </c>
      <c r="I9" s="234"/>
      <c r="K9" s="81" t="str">
        <f t="shared" si="1"/>
        <v>(227)</v>
      </c>
      <c r="L9" s="78" t="str">
        <f t="shared" si="0"/>
        <v>(Si/No) Marcar con 'X' solo uno de los campos. (Explicación) Longitud Máxima de 1000 caracteres</v>
      </c>
      <c r="S9" s="96">
        <v>104</v>
      </c>
      <c r="V9" s="98">
        <f t="shared" si="2"/>
        <v>1</v>
      </c>
    </row>
    <row r="10" spans="1:22" ht="42" customHeight="1" x14ac:dyDescent="0.2">
      <c r="A10" s="307" t="s">
        <v>405</v>
      </c>
      <c r="B10" s="307"/>
      <c r="C10" s="307"/>
      <c r="D10" s="307"/>
      <c r="E10" s="307"/>
      <c r="F10" s="307"/>
      <c r="G10" s="307"/>
      <c r="H10" s="307"/>
      <c r="I10" s="307"/>
    </row>
    <row r="11" spans="1:22" ht="15.75" customHeight="1" x14ac:dyDescent="0.2">
      <c r="B11" s="350" t="s">
        <v>236</v>
      </c>
      <c r="C11" s="364"/>
      <c r="D11" s="302" t="s">
        <v>406</v>
      </c>
      <c r="E11" s="302"/>
      <c r="F11" s="302"/>
      <c r="G11" s="302"/>
      <c r="H11" s="302"/>
      <c r="I11" s="302"/>
    </row>
    <row r="12" spans="1:22" ht="22.5" x14ac:dyDescent="0.2">
      <c r="B12" s="352"/>
      <c r="C12" s="452"/>
      <c r="D12" s="302" t="s">
        <v>407</v>
      </c>
      <c r="E12" s="302"/>
      <c r="F12" s="302"/>
      <c r="G12" s="302"/>
      <c r="H12" s="302"/>
      <c r="I12" s="43" t="s">
        <v>408</v>
      </c>
      <c r="K12" s="86" t="s">
        <v>608</v>
      </c>
      <c r="L12" s="90" t="s">
        <v>609</v>
      </c>
      <c r="S12" s="96">
        <v>290</v>
      </c>
    </row>
    <row r="13" spans="1:22" ht="15.75" customHeight="1" x14ac:dyDescent="0.2">
      <c r="B13" s="397" t="s">
        <v>733</v>
      </c>
      <c r="C13" s="398"/>
      <c r="D13" s="451">
        <v>0.08</v>
      </c>
      <c r="E13" s="451"/>
      <c r="F13" s="451"/>
      <c r="G13" s="451"/>
      <c r="H13" s="451"/>
      <c r="I13" s="196">
        <v>0</v>
      </c>
    </row>
    <row r="14" spans="1:22" ht="22.5" customHeight="1" x14ac:dyDescent="0.2">
      <c r="B14" s="397" t="s">
        <v>736</v>
      </c>
      <c r="C14" s="398"/>
      <c r="D14" s="451">
        <v>0.05</v>
      </c>
      <c r="E14" s="451"/>
      <c r="F14" s="451"/>
      <c r="G14" s="451"/>
      <c r="H14" s="451"/>
      <c r="I14" s="196">
        <v>0.01</v>
      </c>
    </row>
    <row r="15" spans="1:22" ht="24.75" customHeight="1" x14ac:dyDescent="0.2">
      <c r="B15" s="397" t="s">
        <v>806</v>
      </c>
      <c r="C15" s="398"/>
      <c r="D15" s="451">
        <v>7.0000000000000007E-2</v>
      </c>
      <c r="E15" s="451"/>
      <c r="F15" s="451"/>
      <c r="G15" s="451"/>
      <c r="H15" s="451"/>
      <c r="I15" s="196">
        <v>5.0000000000000001E-3</v>
      </c>
    </row>
    <row r="16" spans="1:22" ht="17.25" customHeight="1" x14ac:dyDescent="0.2">
      <c r="B16" s="397" t="s">
        <v>861</v>
      </c>
      <c r="C16" s="398"/>
      <c r="D16" s="451">
        <v>0.05</v>
      </c>
      <c r="E16" s="451"/>
      <c r="F16" s="451"/>
      <c r="G16" s="451"/>
      <c r="H16" s="451"/>
      <c r="I16" s="196">
        <v>0.01</v>
      </c>
    </row>
    <row r="17" spans="1:19" ht="21.75" customHeight="1" x14ac:dyDescent="0.2">
      <c r="B17" s="199" t="s">
        <v>735</v>
      </c>
      <c r="C17" s="200"/>
      <c r="D17" s="451">
        <v>0.06</v>
      </c>
      <c r="E17" s="451"/>
      <c r="F17" s="451"/>
      <c r="G17" s="451"/>
      <c r="H17" s="451"/>
      <c r="I17" s="196">
        <v>0.01</v>
      </c>
    </row>
    <row r="18" spans="1:19" ht="25.5" customHeight="1" x14ac:dyDescent="0.2">
      <c r="B18" s="210" t="s">
        <v>729</v>
      </c>
      <c r="C18" s="200"/>
      <c r="D18" s="451">
        <v>7.0000000000000007E-2</v>
      </c>
      <c r="E18" s="451"/>
      <c r="F18" s="451"/>
      <c r="G18" s="451"/>
      <c r="H18" s="451"/>
      <c r="I18" s="196">
        <v>2E-3</v>
      </c>
    </row>
    <row r="19" spans="1:19" ht="15.75" customHeight="1" x14ac:dyDescent="0.2">
      <c r="B19" s="199" t="s">
        <v>862</v>
      </c>
      <c r="C19" s="200"/>
      <c r="D19" s="451">
        <v>0.06</v>
      </c>
      <c r="E19" s="451"/>
      <c r="F19" s="451"/>
      <c r="G19" s="451"/>
      <c r="H19" s="451"/>
      <c r="I19" s="196">
        <v>0.02</v>
      </c>
    </row>
    <row r="20" spans="1:19" ht="19.5" customHeight="1" x14ac:dyDescent="0.2">
      <c r="B20" s="397" t="s">
        <v>728</v>
      </c>
      <c r="C20" s="398"/>
      <c r="D20" s="451">
        <v>7.0000000000000007E-2</v>
      </c>
      <c r="E20" s="451"/>
      <c r="F20" s="451"/>
      <c r="G20" s="451"/>
      <c r="H20" s="451"/>
      <c r="I20" s="196">
        <v>4.0000000000000001E-3</v>
      </c>
    </row>
    <row r="21" spans="1:19" ht="21.75" customHeight="1" x14ac:dyDescent="0.2">
      <c r="B21" s="397" t="s">
        <v>734</v>
      </c>
      <c r="C21" s="398"/>
      <c r="D21" s="451">
        <v>0.05</v>
      </c>
      <c r="E21" s="451"/>
      <c r="F21" s="451"/>
      <c r="G21" s="451"/>
      <c r="H21" s="451"/>
      <c r="I21" s="196">
        <v>0.01</v>
      </c>
    </row>
    <row r="22" spans="1:19" ht="22.5" customHeight="1" x14ac:dyDescent="0.2">
      <c r="B22" s="397" t="s">
        <v>807</v>
      </c>
      <c r="C22" s="398"/>
      <c r="D22" s="451">
        <v>7.0000000000000007E-2</v>
      </c>
      <c r="E22" s="451"/>
      <c r="F22" s="451"/>
      <c r="G22" s="451"/>
      <c r="H22" s="451"/>
      <c r="I22" s="204">
        <v>0</v>
      </c>
    </row>
    <row r="23" spans="1:19" ht="17.25" customHeight="1" x14ac:dyDescent="0.2">
      <c r="B23" s="397"/>
      <c r="C23" s="398"/>
      <c r="D23" s="451"/>
      <c r="E23" s="451"/>
      <c r="F23" s="451"/>
      <c r="G23" s="451"/>
      <c r="H23" s="451"/>
      <c r="I23" s="190"/>
    </row>
    <row r="24" spans="1:19" ht="22.5" hidden="1" customHeight="1" x14ac:dyDescent="0.2">
      <c r="B24" s="397"/>
      <c r="C24" s="398"/>
      <c r="D24" s="451"/>
      <c r="E24" s="451"/>
      <c r="F24" s="451"/>
      <c r="G24" s="451"/>
      <c r="H24" s="451"/>
      <c r="I24" s="190"/>
    </row>
    <row r="25" spans="1:19" ht="22.5" hidden="1" customHeight="1" x14ac:dyDescent="0.2">
      <c r="B25" s="397"/>
      <c r="C25" s="398"/>
      <c r="D25" s="451"/>
      <c r="E25" s="451"/>
      <c r="F25" s="451"/>
      <c r="G25" s="451"/>
      <c r="H25" s="451"/>
      <c r="I25" s="190"/>
    </row>
    <row r="26" spans="1:19" ht="22.5" hidden="1" customHeight="1" x14ac:dyDescent="0.2">
      <c r="B26" s="397"/>
      <c r="C26" s="398"/>
      <c r="D26" s="451"/>
      <c r="E26" s="451"/>
      <c r="F26" s="451"/>
      <c r="G26" s="451"/>
      <c r="H26" s="451"/>
      <c r="I26" s="190"/>
    </row>
    <row r="27" spans="1:19" ht="22.5" hidden="1" customHeight="1" x14ac:dyDescent="0.2">
      <c r="B27" s="448"/>
      <c r="C27" s="449"/>
      <c r="D27" s="396"/>
      <c r="E27" s="396"/>
      <c r="F27" s="396"/>
      <c r="G27" s="396"/>
      <c r="H27" s="396"/>
      <c r="I27" s="140"/>
    </row>
    <row r="28" spans="1:19" ht="35.25" customHeight="1" x14ac:dyDescent="0.2">
      <c r="A28" s="26"/>
      <c r="B28" s="371" t="s">
        <v>580</v>
      </c>
      <c r="C28" s="371"/>
      <c r="D28" s="371"/>
      <c r="E28" s="371"/>
      <c r="F28" s="371"/>
      <c r="G28" s="371"/>
      <c r="H28" s="371"/>
      <c r="I28" s="371"/>
      <c r="K28" s="91" t="s">
        <v>610</v>
      </c>
      <c r="L28" s="89" t="s">
        <v>611</v>
      </c>
      <c r="S28" s="96">
        <v>0</v>
      </c>
    </row>
    <row r="29" spans="1:19" ht="44.25" customHeight="1" x14ac:dyDescent="0.2">
      <c r="A29" s="311" t="s">
        <v>409</v>
      </c>
      <c r="B29" s="311"/>
      <c r="C29" s="311"/>
      <c r="D29" s="311"/>
      <c r="E29" s="311"/>
      <c r="F29" s="311"/>
      <c r="G29" s="311"/>
      <c r="H29" s="311"/>
      <c r="I29" s="311"/>
    </row>
    <row r="30" spans="1:19" x14ac:dyDescent="0.2">
      <c r="B30" s="54"/>
      <c r="C30" s="302" t="s">
        <v>410</v>
      </c>
      <c r="D30" s="302"/>
      <c r="E30" s="302" t="s">
        <v>411</v>
      </c>
      <c r="F30" s="302"/>
      <c r="G30" s="302"/>
    </row>
    <row r="31" spans="1:19" ht="15.75" customHeight="1" x14ac:dyDescent="0.2">
      <c r="B31" s="54" t="s">
        <v>281</v>
      </c>
      <c r="C31" s="361"/>
      <c r="D31" s="361"/>
      <c r="E31" s="396"/>
      <c r="F31" s="396"/>
      <c r="G31" s="396"/>
      <c r="S31" s="96">
        <v>291</v>
      </c>
    </row>
    <row r="32" spans="1:19" ht="15.75" customHeight="1" x14ac:dyDescent="0.2">
      <c r="B32" s="54" t="s">
        <v>282</v>
      </c>
      <c r="C32" s="361"/>
      <c r="D32" s="361"/>
      <c r="E32" s="396"/>
      <c r="F32" s="396"/>
      <c r="G32" s="396"/>
      <c r="S32" s="96">
        <v>292</v>
      </c>
    </row>
    <row r="33" spans="1:19" ht="15.75" customHeight="1" x14ac:dyDescent="0.2">
      <c r="B33" s="22" t="s">
        <v>283</v>
      </c>
      <c r="C33" s="447"/>
      <c r="D33" s="447"/>
      <c r="E33" s="448"/>
      <c r="F33" s="449"/>
      <c r="G33" s="450"/>
      <c r="S33" s="96">
        <v>293</v>
      </c>
    </row>
    <row r="34" spans="1:19" ht="15.75" customHeight="1" x14ac:dyDescent="0.2">
      <c r="B34" s="54" t="s">
        <v>120</v>
      </c>
      <c r="C34" s="232"/>
      <c r="D34" s="233"/>
      <c r="E34" s="233"/>
      <c r="F34" s="233"/>
      <c r="G34" s="233"/>
      <c r="H34" s="233"/>
      <c r="I34" s="234"/>
      <c r="S34" s="96">
        <v>294</v>
      </c>
    </row>
    <row r="35" spans="1:19" ht="34.5" customHeight="1" x14ac:dyDescent="0.2">
      <c r="A35" s="311" t="s">
        <v>412</v>
      </c>
      <c r="B35" s="311"/>
      <c r="C35" s="311"/>
      <c r="D35" s="311"/>
      <c r="E35" s="311"/>
      <c r="F35" s="311"/>
      <c r="G35" s="311"/>
      <c r="H35" s="311"/>
      <c r="I35" s="311"/>
    </row>
    <row r="36" spans="1:19" ht="23.25" customHeight="1" x14ac:dyDescent="0.2">
      <c r="A36" s="26"/>
      <c r="B36" s="232" t="s">
        <v>808</v>
      </c>
      <c r="C36" s="233"/>
      <c r="D36" s="233"/>
      <c r="E36" s="233"/>
      <c r="F36" s="233"/>
      <c r="G36" s="233"/>
      <c r="H36" s="233"/>
      <c r="I36" s="234"/>
      <c r="S36" s="96">
        <v>295</v>
      </c>
    </row>
    <row r="37" spans="1:19" ht="6" customHeight="1" x14ac:dyDescent="0.25">
      <c r="A37" s="26"/>
      <c r="B37" s="4"/>
      <c r="C37" s="4"/>
      <c r="D37" s="4"/>
      <c r="E37" s="4"/>
    </row>
    <row r="38" spans="1:19" ht="18.75" customHeight="1" x14ac:dyDescent="0.2">
      <c r="A38" s="311" t="s">
        <v>413</v>
      </c>
      <c r="B38" s="311"/>
      <c r="C38" s="311"/>
      <c r="D38" s="311"/>
      <c r="E38" s="311"/>
      <c r="F38" s="311"/>
      <c r="G38" s="311"/>
      <c r="H38" s="311"/>
      <c r="I38" s="311"/>
    </row>
    <row r="39" spans="1:19" ht="15" x14ac:dyDescent="0.25">
      <c r="B39" s="46" t="s">
        <v>193</v>
      </c>
      <c r="C39" s="128" t="s">
        <v>20</v>
      </c>
      <c r="D39" s="4"/>
      <c r="E39" s="4"/>
      <c r="F39" s="46" t="s">
        <v>2</v>
      </c>
      <c r="G39" s="128"/>
      <c r="L39" s="62" t="str">
        <f>IF(( AND($C$39="x",$G$39="x") ),"(*) Marcar solo un valor: Si o No","")</f>
        <v/>
      </c>
      <c r="S39" s="96">
        <v>296</v>
      </c>
    </row>
  </sheetData>
  <sheetProtection password="C71F" sheet="1" objects="1" scenarios="1" formatCells="0" formatRows="0" insertRows="0"/>
  <mergeCells count="61">
    <mergeCell ref="B21:C21"/>
    <mergeCell ref="B26:C26"/>
    <mergeCell ref="D22:H22"/>
    <mergeCell ref="D23:H23"/>
    <mergeCell ref="D24:H24"/>
    <mergeCell ref="D25:H25"/>
    <mergeCell ref="B22:C22"/>
    <mergeCell ref="B23:C23"/>
    <mergeCell ref="B24:C24"/>
    <mergeCell ref="B25:C25"/>
    <mergeCell ref="D17:H17"/>
    <mergeCell ref="B14:C14"/>
    <mergeCell ref="B15:C15"/>
    <mergeCell ref="B16:C16"/>
    <mergeCell ref="B20:C20"/>
    <mergeCell ref="A9:E9"/>
    <mergeCell ref="A10:I10"/>
    <mergeCell ref="H8:I8"/>
    <mergeCell ref="H9:I9"/>
    <mergeCell ref="A4:E4"/>
    <mergeCell ref="A5:E5"/>
    <mergeCell ref="A6:E6"/>
    <mergeCell ref="A7:E7"/>
    <mergeCell ref="A8:E8"/>
    <mergeCell ref="H3:I3"/>
    <mergeCell ref="H4:I4"/>
    <mergeCell ref="H5:I5"/>
    <mergeCell ref="H6:I6"/>
    <mergeCell ref="H7:I7"/>
    <mergeCell ref="D27:H27"/>
    <mergeCell ref="C30:D30"/>
    <mergeCell ref="B13:C13"/>
    <mergeCell ref="B27:C27"/>
    <mergeCell ref="B11:C12"/>
    <mergeCell ref="B28:I28"/>
    <mergeCell ref="A29:I29"/>
    <mergeCell ref="E30:G30"/>
    <mergeCell ref="D18:H18"/>
    <mergeCell ref="D19:H19"/>
    <mergeCell ref="D26:H26"/>
    <mergeCell ref="D20:H20"/>
    <mergeCell ref="D21:H21"/>
    <mergeCell ref="D14:H14"/>
    <mergeCell ref="D15:H15"/>
    <mergeCell ref="D16:H16"/>
    <mergeCell ref="A1:I1"/>
    <mergeCell ref="A2:I2"/>
    <mergeCell ref="A3:E3"/>
    <mergeCell ref="A38:I38"/>
    <mergeCell ref="B36:I36"/>
    <mergeCell ref="C31:D31"/>
    <mergeCell ref="C32:D32"/>
    <mergeCell ref="C33:D33"/>
    <mergeCell ref="E31:G31"/>
    <mergeCell ref="E32:G32"/>
    <mergeCell ref="E33:G33"/>
    <mergeCell ref="C34:I34"/>
    <mergeCell ref="A35:I35"/>
    <mergeCell ref="D11:I11"/>
    <mergeCell ref="D12:H12"/>
    <mergeCell ref="D13:H13"/>
  </mergeCells>
  <dataValidations count="3">
    <dataValidation type="textLength" allowBlank="1" showErrorMessage="1" error="Cantidad de caracteres NO valido." sqref="H4:I9">
      <formula1>Explicacion_LongMinimo</formula1>
      <formula2>Explicacion_LongMaximo</formula2>
    </dataValidation>
    <dataValidation type="custom" allowBlank="1" showDropDown="1" showInputMessage="1" showErrorMessage="1" error="Valor NO Válido." prompt="Ingrese &quot;X&quot;" sqref="F4:G9 G39 C39">
      <formula1>COUNTIF(Respuesta_SINO,TRIM(CELL("contenido")))=1</formula1>
    </dataValidation>
    <dataValidation type="decimal" allowBlank="1" showInputMessage="1" showErrorMessage="1" error="Valor NO Válido" prompt="Ingrese Número" sqref="D13:I27">
      <formula1>Decimal2_Minimo</formula1>
      <formula2>Decimal2_Maximo</formula2>
    </dataValidation>
  </dataValidations>
  <hyperlinks>
    <hyperlink ref="L2" location="Principal!A1" display="Volver al Indice"/>
  </hyperlinks>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8"/>
  </sheetPr>
  <dimension ref="A1:V28"/>
  <sheetViews>
    <sheetView zoomScaleNormal="100" workbookViewId="0">
      <selection activeCell="G63" sqref="G63"/>
    </sheetView>
  </sheetViews>
  <sheetFormatPr baseColWidth="10" defaultRowHeight="12.75" x14ac:dyDescent="0.2"/>
  <cols>
    <col min="1" max="1" width="24.42578125" style="5" customWidth="1"/>
    <col min="2" max="3" width="3.85546875" style="5" customWidth="1"/>
    <col min="4" max="4" width="8.28515625" style="5" customWidth="1"/>
    <col min="5" max="5" width="5.42578125" style="5" customWidth="1"/>
    <col min="6" max="6" width="5.28515625" style="5" customWidth="1"/>
    <col min="7" max="7" width="5.5703125" style="5" customWidth="1"/>
    <col min="8" max="8" width="3.7109375" style="5" customWidth="1"/>
    <col min="9" max="9" width="24.140625" style="5" customWidth="1"/>
    <col min="10" max="10" width="1.140625" style="5" customWidth="1"/>
    <col min="11" max="11" width="5.28515625" style="5" bestFit="1" customWidth="1"/>
    <col min="12" max="12" width="46.85546875" style="5" customWidth="1"/>
    <col min="13" max="14" width="5.42578125" style="5" customWidth="1"/>
    <col min="15" max="15" width="2.28515625" style="5" customWidth="1"/>
    <col min="16" max="18" width="5.42578125" style="5" customWidth="1"/>
    <col min="19" max="20" width="5.42578125" style="96" customWidth="1"/>
    <col min="21" max="21" width="2.7109375" style="96" customWidth="1"/>
    <col min="22" max="22" width="2.5703125" style="96" customWidth="1"/>
    <col min="23" max="16384" width="11.42578125" style="5"/>
  </cols>
  <sheetData>
    <row r="1" spans="1:22" ht="33" customHeight="1" x14ac:dyDescent="0.2">
      <c r="A1" s="319" t="s">
        <v>78</v>
      </c>
      <c r="B1" s="320"/>
      <c r="C1" s="320"/>
      <c r="D1" s="320"/>
      <c r="E1" s="320"/>
      <c r="F1" s="320"/>
      <c r="G1" s="320"/>
      <c r="H1" s="320"/>
      <c r="I1" s="320"/>
      <c r="U1" s="97">
        <v>5</v>
      </c>
    </row>
    <row r="2" spans="1:22" ht="15" x14ac:dyDescent="0.2">
      <c r="A2" s="258" t="s">
        <v>79</v>
      </c>
      <c r="B2" s="258"/>
      <c r="C2" s="258"/>
      <c r="D2" s="258"/>
      <c r="E2" s="258"/>
      <c r="F2" s="258"/>
      <c r="G2" s="258"/>
      <c r="H2" s="258"/>
      <c r="I2" s="258"/>
      <c r="U2" s="97">
        <f>SUM(V:V)</f>
        <v>5</v>
      </c>
    </row>
    <row r="3" spans="1:22" ht="15" customHeight="1" x14ac:dyDescent="0.2">
      <c r="A3" s="259" t="s">
        <v>80</v>
      </c>
      <c r="B3" s="259"/>
      <c r="C3" s="259"/>
      <c r="D3" s="259"/>
      <c r="E3" s="259"/>
      <c r="F3" s="259"/>
      <c r="G3" s="259"/>
      <c r="H3" s="259"/>
      <c r="I3" s="259"/>
      <c r="L3" s="124" t="s">
        <v>558</v>
      </c>
    </row>
    <row r="4" spans="1:22" x14ac:dyDescent="0.2">
      <c r="A4" s="280"/>
      <c r="B4" s="280"/>
      <c r="C4" s="280"/>
      <c r="D4" s="280"/>
      <c r="E4" s="281"/>
      <c r="F4" s="129" t="s">
        <v>1</v>
      </c>
      <c r="G4" s="129" t="s">
        <v>2</v>
      </c>
      <c r="H4" s="292" t="s">
        <v>3</v>
      </c>
      <c r="I4" s="292"/>
      <c r="K4" s="80" t="s">
        <v>602</v>
      </c>
    </row>
    <row r="5" spans="1:22" ht="340.5" customHeight="1" x14ac:dyDescent="0.2">
      <c r="A5" s="305" t="s">
        <v>414</v>
      </c>
      <c r="B5" s="306"/>
      <c r="C5" s="306"/>
      <c r="D5" s="306"/>
      <c r="E5" s="317"/>
      <c r="F5" s="128" t="s">
        <v>20</v>
      </c>
      <c r="G5" s="128"/>
      <c r="H5" s="314" t="s">
        <v>863</v>
      </c>
      <c r="I5" s="314"/>
      <c r="K5" s="81" t="str">
        <f>CONCATENATE("(",LEN(H5),")")</f>
        <v>(986)</v>
      </c>
      <c r="L5" s="78"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6">
        <v>105</v>
      </c>
      <c r="V5" s="98">
        <f>IF( AND(F5="",G5=""),0,IF(AND(G5&lt;&gt;"",H5=""),0,1))</f>
        <v>1</v>
      </c>
    </row>
    <row r="6" spans="1:22" ht="62.25" customHeight="1" x14ac:dyDescent="0.2">
      <c r="A6" s="305" t="s">
        <v>415</v>
      </c>
      <c r="B6" s="306"/>
      <c r="C6" s="306"/>
      <c r="D6" s="306"/>
      <c r="E6" s="317"/>
      <c r="F6" s="128" t="s">
        <v>20</v>
      </c>
      <c r="G6" s="146"/>
      <c r="H6" s="314" t="s">
        <v>659</v>
      </c>
      <c r="I6" s="314"/>
      <c r="K6" s="81" t="str">
        <f>CONCATENATE("(",LEN(H6),")")</f>
        <v>(182)</v>
      </c>
      <c r="L6" s="78"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6">
        <v>106</v>
      </c>
      <c r="V6" s="98">
        <f>IF( AND(F6="",G6=""),0,IF(AND(G6&lt;&gt;"",H6=""),0,1))</f>
        <v>1</v>
      </c>
    </row>
    <row r="7" spans="1:22" ht="43.5" customHeight="1" x14ac:dyDescent="0.2">
      <c r="A7" s="307" t="s">
        <v>416</v>
      </c>
      <c r="B7" s="307"/>
      <c r="C7" s="307"/>
      <c r="D7" s="307"/>
      <c r="E7" s="307"/>
      <c r="F7" s="307"/>
      <c r="G7" s="307"/>
      <c r="H7" s="307"/>
      <c r="I7" s="307"/>
    </row>
    <row r="8" spans="1:22" ht="15" x14ac:dyDescent="0.25">
      <c r="A8" s="37"/>
      <c r="B8" s="37" t="s">
        <v>193</v>
      </c>
      <c r="C8" s="128" t="s">
        <v>20</v>
      </c>
      <c r="D8" s="4"/>
      <c r="E8" s="4"/>
      <c r="F8" s="37" t="s">
        <v>2</v>
      </c>
      <c r="H8" s="128"/>
      <c r="L8" s="62" t="str">
        <f>IF(( AND($C$8="x",$H$8="x") ),"(*) Marcar solo un valor: Si o No","")</f>
        <v/>
      </c>
      <c r="S8" s="96">
        <v>297</v>
      </c>
    </row>
    <row r="9" spans="1:22" ht="11.25" customHeight="1" x14ac:dyDescent="0.2">
      <c r="A9" s="454"/>
      <c r="B9" s="454"/>
      <c r="C9" s="454"/>
      <c r="D9" s="454"/>
      <c r="E9" s="454"/>
      <c r="F9" s="454"/>
      <c r="G9" s="454"/>
      <c r="H9" s="454"/>
      <c r="I9" s="454"/>
    </row>
    <row r="10" spans="1:22" x14ac:dyDescent="0.2">
      <c r="A10" s="259" t="s">
        <v>81</v>
      </c>
      <c r="B10" s="259"/>
      <c r="C10" s="259"/>
      <c r="D10" s="259"/>
      <c r="E10" s="259"/>
      <c r="F10" s="259"/>
      <c r="G10" s="259"/>
      <c r="H10" s="259"/>
      <c r="I10" s="259"/>
    </row>
    <row r="11" spans="1:22" x14ac:dyDescent="0.2">
      <c r="F11" s="129" t="s">
        <v>1</v>
      </c>
      <c r="G11" s="129" t="s">
        <v>2</v>
      </c>
      <c r="H11" s="292" t="s">
        <v>3</v>
      </c>
      <c r="I11" s="292"/>
      <c r="K11" s="80" t="s">
        <v>602</v>
      </c>
    </row>
    <row r="12" spans="1:22" ht="222" customHeight="1" x14ac:dyDescent="0.2">
      <c r="A12" s="305" t="s">
        <v>417</v>
      </c>
      <c r="B12" s="306"/>
      <c r="C12" s="306"/>
      <c r="D12" s="306"/>
      <c r="E12" s="317"/>
      <c r="F12" s="128" t="s">
        <v>20</v>
      </c>
      <c r="G12" s="128"/>
      <c r="H12" s="453" t="s">
        <v>864</v>
      </c>
      <c r="I12" s="453"/>
      <c r="K12" s="81" t="str">
        <f>CONCATENATE("(",LEN(H12),")")</f>
        <v>(679)</v>
      </c>
      <c r="L12" s="78" t="str">
        <f>IF(( AND(F12="x",G12="x") ),"(*) Marcar solo un valor: Si o No",IF(AND(G12="x",LEN(H12)=0),"(*) Completar la celda de explicación",
CONCATENATE("(Si/No) Marcar con 'X' solo uno de los campos. (Explicación) Longitud Máxima de ",Explicacion_LongMaximo," caracteres")))</f>
        <v>(Si/No) Marcar con 'X' solo uno de los campos. (Explicación) Longitud Máxima de 1000 caracteres</v>
      </c>
      <c r="S12" s="96">
        <v>107</v>
      </c>
      <c r="V12" s="98">
        <f t="shared" ref="V12:V13" si="0">IF( AND(F12="",G12=""),0,IF(AND(G12&lt;&gt;"",H12=""),0,1))</f>
        <v>1</v>
      </c>
    </row>
    <row r="13" spans="1:22" ht="58.5" customHeight="1" x14ac:dyDescent="0.2">
      <c r="A13" s="305" t="s">
        <v>418</v>
      </c>
      <c r="B13" s="306"/>
      <c r="C13" s="306"/>
      <c r="D13" s="306"/>
      <c r="E13" s="317"/>
      <c r="F13" s="128" t="s">
        <v>20</v>
      </c>
      <c r="G13" s="128"/>
      <c r="H13" s="453" t="s">
        <v>676</v>
      </c>
      <c r="I13" s="453"/>
      <c r="K13" s="81" t="str">
        <f>CONCATENATE("(",LEN(H13),")")</f>
        <v>(74)</v>
      </c>
      <c r="L13" s="78" t="str">
        <f>IF(( AND(F13="x",G13="x") ),"(*) Marcar solo un valor: Si o No",IF(AND(G13="x",LEN(H13)=0),"(*) Completar la celda de explicación",
CONCATENATE("(Si/No) Marcar con 'X' solo uno de los campos. (Explicación) Longitud Máxima de ",Explicacion_LongMaximo," caracteres")))</f>
        <v>(Si/No) Marcar con 'X' solo uno de los campos. (Explicación) Longitud Máxima de 1000 caracteres</v>
      </c>
      <c r="S13" s="96">
        <v>108</v>
      </c>
      <c r="V13" s="98">
        <f t="shared" si="0"/>
        <v>1</v>
      </c>
    </row>
    <row r="14" spans="1:22" ht="23.25" customHeight="1" x14ac:dyDescent="0.2">
      <c r="A14" s="308" t="s">
        <v>419</v>
      </c>
      <c r="B14" s="308"/>
      <c r="C14" s="308"/>
      <c r="D14" s="308"/>
      <c r="E14" s="308"/>
      <c r="F14" s="308"/>
      <c r="G14" s="308"/>
      <c r="H14" s="308"/>
    </row>
    <row r="15" spans="1:22" ht="15" x14ac:dyDescent="0.25">
      <c r="B15" s="37" t="s">
        <v>193</v>
      </c>
      <c r="C15" s="128" t="s">
        <v>20</v>
      </c>
      <c r="D15" s="458"/>
      <c r="E15" s="459"/>
      <c r="F15" s="37" t="s">
        <v>2</v>
      </c>
      <c r="H15" s="128"/>
      <c r="L15" s="62" t="str">
        <f>IF(( AND($C$15="x",$H$15="x") ),"(*) Marcar solo un valor: Si o No","")</f>
        <v/>
      </c>
      <c r="S15" s="96">
        <v>298</v>
      </c>
    </row>
    <row r="16" spans="1:22" ht="11.25" customHeight="1" x14ac:dyDescent="0.2">
      <c r="A16" s="297"/>
      <c r="B16" s="297"/>
      <c r="C16" s="297"/>
      <c r="D16" s="297"/>
      <c r="E16" s="297"/>
      <c r="F16" s="297"/>
      <c r="G16" s="297"/>
      <c r="H16" s="297"/>
      <c r="I16" s="297"/>
    </row>
    <row r="17" spans="1:22" ht="28.5" customHeight="1" x14ac:dyDescent="0.2">
      <c r="A17" s="375" t="s">
        <v>420</v>
      </c>
      <c r="B17" s="375"/>
      <c r="C17" s="375"/>
      <c r="D17" s="375"/>
      <c r="E17" s="375"/>
      <c r="F17" s="375"/>
      <c r="G17" s="375"/>
      <c r="H17" s="375"/>
      <c r="I17" s="375"/>
    </row>
    <row r="18" spans="1:22" x14ac:dyDescent="0.2">
      <c r="A18" s="302" t="s">
        <v>364</v>
      </c>
      <c r="B18" s="302" t="s">
        <v>421</v>
      </c>
      <c r="C18" s="302"/>
      <c r="D18" s="302"/>
      <c r="E18" s="302"/>
      <c r="F18" s="302"/>
      <c r="G18" s="302"/>
      <c r="H18" s="302" t="s">
        <v>422</v>
      </c>
      <c r="I18" s="302"/>
    </row>
    <row r="19" spans="1:22" ht="22.5" x14ac:dyDescent="0.2">
      <c r="A19" s="302"/>
      <c r="B19" s="302" t="s">
        <v>423</v>
      </c>
      <c r="C19" s="302"/>
      <c r="D19" s="302"/>
      <c r="E19" s="302" t="s">
        <v>424</v>
      </c>
      <c r="F19" s="302"/>
      <c r="G19" s="302"/>
      <c r="H19" s="302"/>
      <c r="I19" s="302"/>
      <c r="K19" s="86" t="s">
        <v>608</v>
      </c>
      <c r="L19" s="90" t="s">
        <v>609</v>
      </c>
      <c r="S19" s="96">
        <v>299</v>
      </c>
    </row>
    <row r="20" spans="1:22" ht="20.25" customHeight="1" x14ac:dyDescent="0.2">
      <c r="A20" s="106" t="s">
        <v>865</v>
      </c>
      <c r="B20" s="457">
        <v>43556</v>
      </c>
      <c r="C20" s="417"/>
      <c r="D20" s="418"/>
      <c r="E20" s="356">
        <v>43986</v>
      </c>
      <c r="F20" s="339"/>
      <c r="G20" s="339"/>
      <c r="H20" s="361" t="s">
        <v>660</v>
      </c>
      <c r="I20" s="361"/>
    </row>
    <row r="21" spans="1:22" ht="20.25" customHeight="1" x14ac:dyDescent="0.2">
      <c r="A21" s="209" t="s">
        <v>764</v>
      </c>
      <c r="B21" s="457">
        <v>43987</v>
      </c>
      <c r="C21" s="417"/>
      <c r="D21" s="418"/>
      <c r="E21" s="356">
        <v>44179</v>
      </c>
      <c r="F21" s="339"/>
      <c r="G21" s="339"/>
      <c r="H21" s="361" t="s">
        <v>660</v>
      </c>
      <c r="I21" s="361"/>
    </row>
    <row r="22" spans="1:22" ht="20.25" customHeight="1" x14ac:dyDescent="0.2">
      <c r="A22" s="190" t="s">
        <v>855</v>
      </c>
      <c r="B22" s="457">
        <v>44180</v>
      </c>
      <c r="C22" s="417"/>
      <c r="D22" s="418"/>
      <c r="E22" s="339"/>
      <c r="F22" s="339"/>
      <c r="G22" s="339"/>
      <c r="H22" s="361" t="s">
        <v>660</v>
      </c>
      <c r="I22" s="361"/>
    </row>
    <row r="23" spans="1:22" ht="22.5" x14ac:dyDescent="0.2">
      <c r="A23" s="455" t="s">
        <v>581</v>
      </c>
      <c r="B23" s="455"/>
      <c r="C23" s="455"/>
      <c r="D23" s="455"/>
      <c r="E23" s="455"/>
      <c r="F23" s="455"/>
      <c r="G23" s="455"/>
      <c r="H23" s="455"/>
      <c r="I23" s="455"/>
      <c r="K23" s="91" t="s">
        <v>610</v>
      </c>
      <c r="L23" s="89" t="s">
        <v>611</v>
      </c>
      <c r="S23" s="96">
        <v>0</v>
      </c>
    </row>
    <row r="24" spans="1:22" ht="12.75" customHeight="1" x14ac:dyDescent="0.2">
      <c r="A24" s="456" t="s">
        <v>594</v>
      </c>
      <c r="B24" s="456"/>
      <c r="C24" s="456"/>
      <c r="D24" s="456"/>
      <c r="E24" s="456"/>
      <c r="F24" s="456"/>
      <c r="G24" s="456"/>
      <c r="H24" s="456"/>
      <c r="I24" s="456"/>
    </row>
    <row r="25" spans="1:22" ht="7.5" customHeight="1" x14ac:dyDescent="0.25">
      <c r="A25" s="14"/>
      <c r="B25" s="4"/>
      <c r="C25" s="4"/>
      <c r="D25" s="4"/>
      <c r="E25" s="4"/>
    </row>
    <row r="26" spans="1:22" x14ac:dyDescent="0.2">
      <c r="A26" s="259" t="s">
        <v>82</v>
      </c>
      <c r="B26" s="259"/>
      <c r="C26" s="259"/>
      <c r="D26" s="259"/>
      <c r="E26" s="259"/>
      <c r="F26" s="259"/>
      <c r="G26" s="259"/>
      <c r="H26" s="259"/>
      <c r="I26" s="259"/>
    </row>
    <row r="27" spans="1:22" x14ac:dyDescent="0.2">
      <c r="A27" s="280"/>
      <c r="B27" s="280"/>
      <c r="C27" s="280"/>
      <c r="D27" s="280"/>
      <c r="E27" s="281"/>
      <c r="F27" s="129" t="s">
        <v>1</v>
      </c>
      <c r="G27" s="129" t="s">
        <v>2</v>
      </c>
      <c r="H27" s="292" t="s">
        <v>3</v>
      </c>
      <c r="I27" s="292"/>
      <c r="K27" s="80" t="s">
        <v>602</v>
      </c>
    </row>
    <row r="28" spans="1:22" ht="174.75" customHeight="1" x14ac:dyDescent="0.2">
      <c r="A28" s="309" t="s">
        <v>425</v>
      </c>
      <c r="B28" s="309"/>
      <c r="C28" s="309"/>
      <c r="D28" s="309"/>
      <c r="E28" s="309"/>
      <c r="F28" s="128" t="s">
        <v>20</v>
      </c>
      <c r="G28" s="128"/>
      <c r="H28" s="453" t="s">
        <v>765</v>
      </c>
      <c r="I28" s="453"/>
      <c r="K28" s="81" t="str">
        <f>CONCATENATE("(",LEN(H28),")")</f>
        <v>(508)</v>
      </c>
      <c r="L28" s="78" t="str">
        <f>IF(( AND(F28="x",G28="x") ),"(*) Marcar solo un valor: Si o No",IF(AND(G28="x",LEN(H28)=0),"(*) Completar la celda de explicación",
CONCATENATE("(Si/No) Marcar con 'X' solo uno de los campos. (Explicación) Longitud Máxima de ",Explicacion_LongMaximo," caracteres")))</f>
        <v>(Si/No) Marcar con 'X' solo uno de los campos. (Explicación) Longitud Máxima de 1000 caracteres</v>
      </c>
      <c r="S28" s="96">
        <v>109</v>
      </c>
      <c r="V28" s="98">
        <f t="shared" ref="V28" si="1">IF( AND(F28="",G28=""),0,IF(AND(G28&lt;&gt;"",H28=""),0,1))</f>
        <v>1</v>
      </c>
    </row>
  </sheetData>
  <sheetProtection password="C71F" sheet="1" objects="1" scenarios="1" formatCells="0" formatRows="0" insertRows="0"/>
  <mergeCells count="42">
    <mergeCell ref="H20:I20"/>
    <mergeCell ref="H18:I19"/>
    <mergeCell ref="A14:H14"/>
    <mergeCell ref="H13:I13"/>
    <mergeCell ref="B18:G18"/>
    <mergeCell ref="B19:D19"/>
    <mergeCell ref="E19:G19"/>
    <mergeCell ref="D15:E15"/>
    <mergeCell ref="A16:I16"/>
    <mergeCell ref="A17:I17"/>
    <mergeCell ref="A28:E28"/>
    <mergeCell ref="H27:I27"/>
    <mergeCell ref="H28:I28"/>
    <mergeCell ref="A18:A19"/>
    <mergeCell ref="A23:I23"/>
    <mergeCell ref="A24:I24"/>
    <mergeCell ref="A26:I26"/>
    <mergeCell ref="A27:E27"/>
    <mergeCell ref="B22:D22"/>
    <mergeCell ref="E22:G22"/>
    <mergeCell ref="H22:I22"/>
    <mergeCell ref="E21:G21"/>
    <mergeCell ref="H21:I21"/>
    <mergeCell ref="B21:D21"/>
    <mergeCell ref="B20:D20"/>
    <mergeCell ref="E20:G20"/>
    <mergeCell ref="A12:E12"/>
    <mergeCell ref="A13:E13"/>
    <mergeCell ref="H11:I11"/>
    <mergeCell ref="H12:I12"/>
    <mergeCell ref="A1:I1"/>
    <mergeCell ref="H4:I4"/>
    <mergeCell ref="H5:I5"/>
    <mergeCell ref="H6:I6"/>
    <mergeCell ref="A7:I7"/>
    <mergeCell ref="A5:E5"/>
    <mergeCell ref="A6:E6"/>
    <mergeCell ref="A2:I2"/>
    <mergeCell ref="A3:I3"/>
    <mergeCell ref="A4:E4"/>
    <mergeCell ref="A10:I10"/>
    <mergeCell ref="A9:I9"/>
  </mergeCells>
  <dataValidations count="5">
    <dataValidation type="list" allowBlank="1" showDropDown="1" showInputMessage="1" showErrorMessage="1" error="Valor NO Valido." prompt="Ingrese &quot;X&quot;" sqref="C15 H15">
      <formula1>Respuesta_SINO</formula1>
    </dataValidation>
    <dataValidation type="textLength" allowBlank="1" showErrorMessage="1" error="Cantidad de caracteres NO valido." sqref="H5:I6 H12:I13 H28:I28">
      <formula1>Explicacion_LongMinimo</formula1>
      <formula2>Explicacion_LongMaximo</formula2>
    </dataValidation>
    <dataValidation type="date" operator="lessThan" allowBlank="1" showInputMessage="1" showErrorMessage="1" error="Fecha No Valida" prompt="(dd/mm/yyyy)" sqref="B20:D22">
      <formula1>E20</formula1>
    </dataValidation>
    <dataValidation type="date" operator="greaterThan" allowBlank="1" showInputMessage="1" showErrorMessage="1" error="Fecha No Valido" prompt="(dd/mm/yyyy)" sqref="E20:G22">
      <formula1>B20</formula1>
    </dataValidation>
    <dataValidation type="custom" allowBlank="1" showDropDown="1" showInputMessage="1" showErrorMessage="1" error="Valor NO Válido." prompt="Ingrese &quot;X&quot;" sqref="F5:G6 H8 C8 F12:G13 F28:G28">
      <formula1>COUNTIF(Respuesta_SINO,TRIM(CELL("contenido")))=1</formula1>
    </dataValidation>
  </dataValidations>
  <hyperlinks>
    <hyperlink ref="L3" location="Principal!A1" display="Volver al Indic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8"/>
  </sheetPr>
  <dimension ref="A1:V20"/>
  <sheetViews>
    <sheetView topLeftCell="D1" zoomScaleNormal="100" workbookViewId="0">
      <selection activeCell="G63" sqref="G63"/>
    </sheetView>
  </sheetViews>
  <sheetFormatPr baseColWidth="10" defaultRowHeight="12.75" x14ac:dyDescent="0.2"/>
  <cols>
    <col min="1" max="1" width="4.140625" style="5" customWidth="1"/>
    <col min="2" max="2" width="17.5703125" style="5" customWidth="1"/>
    <col min="3" max="3" width="7.85546875" style="5" customWidth="1"/>
    <col min="4" max="4" width="4.140625" style="5" customWidth="1"/>
    <col min="5" max="5" width="11.42578125" style="5"/>
    <col min="6" max="6" width="5.85546875" style="5" customWidth="1"/>
    <col min="7" max="7" width="5.42578125" style="5" customWidth="1"/>
    <col min="8" max="8" width="4" style="5" customWidth="1"/>
    <col min="9" max="9" width="24" style="5" customWidth="1"/>
    <col min="10" max="10" width="1.140625" style="5" customWidth="1"/>
    <col min="11" max="11" width="5.28515625" style="5" bestFit="1" customWidth="1"/>
    <col min="12" max="12" width="43.85546875" style="5" customWidth="1"/>
    <col min="13" max="16" width="5" style="5" customWidth="1"/>
    <col min="17" max="18" width="4.42578125" style="5" customWidth="1"/>
    <col min="19" max="19" width="4.42578125" style="96" customWidth="1"/>
    <col min="20" max="20" width="6.140625" style="96" customWidth="1"/>
    <col min="21" max="21" width="3" style="96" customWidth="1"/>
    <col min="22" max="22" width="3.140625" style="96" customWidth="1"/>
    <col min="23" max="24" width="6.140625" style="5" customWidth="1"/>
    <col min="25" max="16384" width="11.42578125" style="5"/>
  </cols>
  <sheetData>
    <row r="1" spans="1:22" ht="15" x14ac:dyDescent="0.2">
      <c r="A1" s="258" t="s">
        <v>426</v>
      </c>
      <c r="B1" s="258"/>
      <c r="C1" s="258"/>
      <c r="D1" s="258"/>
      <c r="E1" s="258"/>
      <c r="F1" s="258"/>
      <c r="G1" s="258"/>
      <c r="H1" s="258"/>
      <c r="I1" s="258"/>
      <c r="L1" s="125" t="str">
        <f>'25'!A1</f>
        <v>PILAR IV: Riesgo y Cumplimiento</v>
      </c>
      <c r="U1" s="97">
        <v>4</v>
      </c>
    </row>
    <row r="2" spans="1:22" ht="15" customHeight="1" x14ac:dyDescent="0.2">
      <c r="A2" s="259" t="s">
        <v>84</v>
      </c>
      <c r="B2" s="259"/>
      <c r="C2" s="259"/>
      <c r="D2" s="259"/>
      <c r="E2" s="259"/>
      <c r="F2" s="259"/>
      <c r="G2" s="259"/>
      <c r="H2" s="259"/>
      <c r="I2" s="259"/>
      <c r="L2" s="124" t="s">
        <v>558</v>
      </c>
      <c r="U2" s="97">
        <f>SUM(V:V)</f>
        <v>4</v>
      </c>
    </row>
    <row r="3" spans="1:22" ht="18" customHeight="1" x14ac:dyDescent="0.2">
      <c r="A3" s="280"/>
      <c r="B3" s="280"/>
      <c r="C3" s="280"/>
      <c r="D3" s="280"/>
      <c r="E3" s="281"/>
      <c r="F3" s="129" t="s">
        <v>1</v>
      </c>
      <c r="G3" s="129" t="s">
        <v>2</v>
      </c>
      <c r="H3" s="303" t="s">
        <v>3</v>
      </c>
      <c r="I3" s="304"/>
      <c r="K3" s="80" t="s">
        <v>602</v>
      </c>
    </row>
    <row r="4" spans="1:22" ht="124.5" customHeight="1" x14ac:dyDescent="0.2">
      <c r="A4" s="309" t="s">
        <v>427</v>
      </c>
      <c r="B4" s="309"/>
      <c r="C4" s="309"/>
      <c r="D4" s="309"/>
      <c r="E4" s="309"/>
      <c r="F4" s="128" t="s">
        <v>20</v>
      </c>
      <c r="G4" s="128"/>
      <c r="H4" s="232" t="s">
        <v>766</v>
      </c>
      <c r="I4" s="234"/>
      <c r="K4" s="81" t="str">
        <f>CONCATENATE("(",LEN(H4),")")</f>
        <v>(378)</v>
      </c>
      <c r="L4" s="78" t="str">
        <f>IF(( AND(F4="x",G4="x") ),"(*) Marcar solo un valor: Si o No",IF(AND(G4="x",LEN(H4)=0),"(*) Completar la celda de explicación",
CONCATENATE("(Si/No) Marcar con 'X' solo uno de los campos. (Explicación) Longitud Máxima de ",Explicacion_LongMaximo," caracteres")))</f>
        <v>(Si/No) Marcar con 'X' solo uno de los campos. (Explicación) Longitud Máxima de 1000 caracteres</v>
      </c>
      <c r="S4" s="96">
        <v>110</v>
      </c>
      <c r="V4" s="98">
        <f>IF( AND(F4="",G4=""),0,IF(AND(G4&lt;&gt;"",H4=""),0,1))</f>
        <v>1</v>
      </c>
    </row>
    <row r="5" spans="1:22" ht="138" customHeight="1" x14ac:dyDescent="0.2">
      <c r="A5" s="309" t="s">
        <v>428</v>
      </c>
      <c r="B5" s="309"/>
      <c r="C5" s="309"/>
      <c r="D5" s="309"/>
      <c r="E5" s="309"/>
      <c r="F5" s="128" t="s">
        <v>20</v>
      </c>
      <c r="G5" s="128"/>
      <c r="H5" s="232" t="s">
        <v>866</v>
      </c>
      <c r="I5" s="234"/>
      <c r="K5" s="81" t="str">
        <f t="shared" ref="K5:K6" si="0">CONCATENATE("(",LEN(H5),")")</f>
        <v>(991)</v>
      </c>
      <c r="L5" s="78"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6">
        <v>111</v>
      </c>
      <c r="V5" s="98">
        <f t="shared" ref="V5:V6" si="1">IF( AND(F5="",G5=""),0,IF(AND(G5&lt;&gt;"",H5=""),0,1))</f>
        <v>1</v>
      </c>
    </row>
    <row r="6" spans="1:22" ht="81" customHeight="1" x14ac:dyDescent="0.2">
      <c r="A6" s="309" t="s">
        <v>429</v>
      </c>
      <c r="B6" s="309"/>
      <c r="C6" s="309"/>
      <c r="D6" s="309"/>
      <c r="E6" s="309"/>
      <c r="F6" s="128" t="s">
        <v>20</v>
      </c>
      <c r="G6" s="128"/>
      <c r="H6" s="232" t="s">
        <v>867</v>
      </c>
      <c r="I6" s="234"/>
      <c r="K6" s="81" t="str">
        <f t="shared" si="0"/>
        <v>(304)</v>
      </c>
      <c r="L6" s="78"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6">
        <v>112</v>
      </c>
      <c r="V6" s="98">
        <f t="shared" si="1"/>
        <v>1</v>
      </c>
    </row>
    <row r="7" spans="1:22" ht="36" customHeight="1" x14ac:dyDescent="0.2">
      <c r="A7" s="424" t="s">
        <v>430</v>
      </c>
      <c r="B7" s="424"/>
      <c r="C7" s="424"/>
      <c r="D7" s="424"/>
      <c r="E7" s="424"/>
      <c r="F7" s="424"/>
      <c r="G7" s="424"/>
      <c r="H7" s="424"/>
      <c r="I7" s="424"/>
    </row>
    <row r="8" spans="1:22" x14ac:dyDescent="0.2">
      <c r="B8" s="37"/>
      <c r="C8" s="37" t="s">
        <v>193</v>
      </c>
      <c r="D8" s="128" t="s">
        <v>20</v>
      </c>
      <c r="F8" s="46" t="s">
        <v>2</v>
      </c>
      <c r="H8" s="128"/>
      <c r="L8" s="62" t="str">
        <f>IF(( AND($D$8="x",$H$8="x") ),"(*) Marcar solo un valor: Si o No","")</f>
        <v/>
      </c>
      <c r="S8" s="96">
        <v>300</v>
      </c>
    </row>
    <row r="9" spans="1:22" ht="34.5" customHeight="1" x14ac:dyDescent="0.2">
      <c r="B9" s="308" t="s">
        <v>431</v>
      </c>
      <c r="C9" s="308"/>
      <c r="D9" s="308"/>
      <c r="E9" s="308"/>
      <c r="F9" s="308"/>
      <c r="G9" s="308"/>
      <c r="H9" s="308"/>
      <c r="I9" s="308"/>
    </row>
    <row r="10" spans="1:22" x14ac:dyDescent="0.2">
      <c r="B10" s="59" t="s">
        <v>432</v>
      </c>
      <c r="C10" s="461" t="s">
        <v>657</v>
      </c>
      <c r="D10" s="462"/>
      <c r="E10" s="462"/>
      <c r="F10" s="462"/>
      <c r="G10" s="462"/>
      <c r="H10" s="462"/>
      <c r="I10" s="463"/>
      <c r="S10" s="96">
        <v>348</v>
      </c>
    </row>
    <row r="11" spans="1:22" ht="12" customHeight="1" x14ac:dyDescent="0.2">
      <c r="A11" s="297"/>
      <c r="B11" s="297"/>
      <c r="C11" s="297"/>
      <c r="D11" s="297"/>
      <c r="E11" s="297"/>
      <c r="F11" s="297"/>
      <c r="G11" s="297"/>
      <c r="H11" s="297"/>
      <c r="I11" s="297"/>
    </row>
    <row r="12" spans="1:22" x14ac:dyDescent="0.2">
      <c r="A12" s="460" t="s">
        <v>433</v>
      </c>
      <c r="B12" s="460"/>
      <c r="C12" s="460"/>
      <c r="D12" s="460"/>
      <c r="E12" s="460"/>
      <c r="F12" s="460"/>
      <c r="G12" s="460"/>
      <c r="H12" s="460"/>
      <c r="I12" s="460"/>
    </row>
    <row r="13" spans="1:22" ht="12" customHeight="1" x14ac:dyDescent="0.2">
      <c r="A13" s="297"/>
      <c r="B13" s="297"/>
      <c r="C13" s="297"/>
      <c r="D13" s="297"/>
      <c r="E13" s="297"/>
      <c r="F13" s="297"/>
      <c r="G13" s="297"/>
      <c r="H13" s="297"/>
      <c r="I13" s="297"/>
    </row>
    <row r="14" spans="1:22" x14ac:dyDescent="0.2">
      <c r="A14" s="37"/>
      <c r="B14" s="37"/>
      <c r="C14" s="37" t="s">
        <v>193</v>
      </c>
      <c r="D14" s="128"/>
      <c r="F14" s="46" t="s">
        <v>2</v>
      </c>
      <c r="H14" s="128" t="s">
        <v>20</v>
      </c>
      <c r="L14" s="62" t="str">
        <f>IF(( AND($D$14="x",$H$14="x") ),"(*) Marcar solo un valor: Si o No","")</f>
        <v/>
      </c>
      <c r="S14" s="96">
        <v>301</v>
      </c>
    </row>
    <row r="15" spans="1:22" ht="36" customHeight="1" x14ac:dyDescent="0.2">
      <c r="A15" s="308" t="s">
        <v>434</v>
      </c>
      <c r="B15" s="308"/>
      <c r="C15" s="308"/>
      <c r="D15" s="308"/>
      <c r="E15" s="308"/>
      <c r="F15" s="308"/>
      <c r="G15" s="308"/>
      <c r="H15" s="308"/>
      <c r="I15" s="308"/>
    </row>
    <row r="16" spans="1:22" ht="162.75" customHeight="1" x14ac:dyDescent="0.2">
      <c r="A16" s="336" t="s">
        <v>868</v>
      </c>
      <c r="B16" s="337"/>
      <c r="C16" s="337"/>
      <c r="D16" s="337"/>
      <c r="E16" s="337"/>
      <c r="F16" s="337"/>
      <c r="G16" s="337"/>
      <c r="H16" s="337"/>
      <c r="I16" s="338"/>
      <c r="S16" s="96">
        <v>302</v>
      </c>
    </row>
    <row r="17" spans="1:22" ht="10.5" customHeight="1" x14ac:dyDescent="0.2">
      <c r="A17" s="420"/>
      <c r="B17" s="420"/>
      <c r="C17" s="420"/>
      <c r="D17" s="420"/>
      <c r="E17" s="420"/>
      <c r="F17" s="420"/>
      <c r="G17" s="420"/>
      <c r="H17" s="420"/>
      <c r="I17" s="420"/>
    </row>
    <row r="18" spans="1:22" x14ac:dyDescent="0.2">
      <c r="A18" s="259" t="s">
        <v>85</v>
      </c>
      <c r="B18" s="259"/>
      <c r="C18" s="259"/>
      <c r="D18" s="259"/>
      <c r="E18" s="259"/>
      <c r="F18" s="259"/>
      <c r="G18" s="259"/>
      <c r="H18" s="259"/>
      <c r="I18" s="259"/>
    </row>
    <row r="19" spans="1:22" x14ac:dyDescent="0.2">
      <c r="A19" s="280"/>
      <c r="B19" s="280"/>
      <c r="C19" s="280"/>
      <c r="D19" s="280"/>
      <c r="E19" s="281"/>
      <c r="F19" s="129" t="s">
        <v>1</v>
      </c>
      <c r="G19" s="129" t="s">
        <v>2</v>
      </c>
      <c r="H19" s="292" t="s">
        <v>3</v>
      </c>
      <c r="I19" s="292"/>
      <c r="K19" s="80" t="s">
        <v>602</v>
      </c>
    </row>
    <row r="20" spans="1:22" ht="47.25" customHeight="1" x14ac:dyDescent="0.2">
      <c r="A20" s="309" t="s">
        <v>435</v>
      </c>
      <c r="B20" s="309"/>
      <c r="C20" s="309"/>
      <c r="D20" s="309"/>
      <c r="E20" s="309"/>
      <c r="F20" s="128" t="s">
        <v>20</v>
      </c>
      <c r="G20" s="128"/>
      <c r="H20" s="232" t="s">
        <v>767</v>
      </c>
      <c r="I20" s="234"/>
      <c r="K20" s="81" t="str">
        <f>CONCATENATE("(",LEN(H20),")")</f>
        <v>(228)</v>
      </c>
      <c r="L20" s="78" t="str">
        <f>IF(( AND(F20="x",G20="x") ),"(*) Marcar solo un valor: Si o No",IF(AND(G20="x",LEN(H20)=0),"(*) Completar la celda de explicación",
CONCATENATE("(Si/No) Marcar con 'X' solo uno de los campos. (Explicación) Longitud Máxima de ",Explicacion_LongMaximo," caracteres")))</f>
        <v>(Si/No) Marcar con 'X' solo uno de los campos. (Explicación) Longitud Máxima de 1000 caracteres</v>
      </c>
      <c r="S20" s="96">
        <v>113</v>
      </c>
      <c r="V20" s="98">
        <f t="shared" ref="V20" si="2">IF( AND(F20="",G20=""),0,IF(AND(G20&lt;&gt;"",H20=""),0,1))</f>
        <v>1</v>
      </c>
    </row>
  </sheetData>
  <sheetProtection password="C71F" sheet="1" objects="1" scenarios="1" formatRows="0"/>
  <mergeCells count="24">
    <mergeCell ref="A15:I15"/>
    <mergeCell ref="A4:E4"/>
    <mergeCell ref="A5:E5"/>
    <mergeCell ref="A6:E6"/>
    <mergeCell ref="A16:I16"/>
    <mergeCell ref="A20:E20"/>
    <mergeCell ref="H19:I19"/>
    <mergeCell ref="H20:I20"/>
    <mergeCell ref="A17:I17"/>
    <mergeCell ref="A19:E19"/>
    <mergeCell ref="A18:I18"/>
    <mergeCell ref="A1:I1"/>
    <mergeCell ref="A2:I2"/>
    <mergeCell ref="A3:E3"/>
    <mergeCell ref="A12:I12"/>
    <mergeCell ref="A13:I13"/>
    <mergeCell ref="A11:I11"/>
    <mergeCell ref="H3:I3"/>
    <mergeCell ref="H4:I4"/>
    <mergeCell ref="H5:I5"/>
    <mergeCell ref="H6:I6"/>
    <mergeCell ref="A7:I7"/>
    <mergeCell ref="C10:I10"/>
    <mergeCell ref="B9:I9"/>
  </mergeCells>
  <dataValidations count="2">
    <dataValidation type="textLength" allowBlank="1" showErrorMessage="1" error="Cantidad de caracteres NO valido." sqref="H4:I6 H20:I20">
      <formula1>Explicacion_LongMinimo</formula1>
      <formula2>Explicacion_LongMaximo</formula2>
    </dataValidation>
    <dataValidation type="custom" allowBlank="1" showDropDown="1" showInputMessage="1" showErrorMessage="1" error="Valor NO Válido." prompt="Ingrese &quot;X&quot;" sqref="F4:G6 H8 D8 D14 H14 F20:G20">
      <formula1>COUNTIF(Respuesta_SINO,TRIM(CELL("contenido")))=1</formula1>
    </dataValidation>
  </dataValidations>
  <hyperlinks>
    <hyperlink ref="L2" location="Principal!A1" display="Volver al I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8"/>
  </sheetPr>
  <dimension ref="A1:V47"/>
  <sheetViews>
    <sheetView topLeftCell="A29" zoomScaleNormal="100" workbookViewId="0">
      <selection activeCell="O4" sqref="O4"/>
    </sheetView>
  </sheetViews>
  <sheetFormatPr baseColWidth="10" defaultRowHeight="12.75" x14ac:dyDescent="0.2"/>
  <cols>
    <col min="1" max="1" width="3.85546875" style="5" customWidth="1"/>
    <col min="2" max="2" width="11.42578125" style="5"/>
    <col min="3" max="3" width="7.28515625" style="5" customWidth="1"/>
    <col min="4" max="4" width="4.5703125" style="5" customWidth="1"/>
    <col min="5" max="5" width="6.5703125" style="5" customWidth="1"/>
    <col min="6" max="6" width="11.42578125" style="5" customWidth="1"/>
    <col min="7" max="8" width="5.7109375" style="5" customWidth="1"/>
    <col min="9" max="9" width="4.85546875" style="5" customWidth="1"/>
    <col min="10" max="10" width="4.7109375" style="5" customWidth="1"/>
    <col min="11" max="11" width="18.28515625" style="5" customWidth="1"/>
    <col min="12" max="12" width="1.5703125" style="5" customWidth="1"/>
    <col min="13" max="13" width="5.28515625" style="5" bestFit="1" customWidth="1"/>
    <col min="14" max="14" width="47.7109375" style="5" customWidth="1"/>
    <col min="15" max="18" width="4.28515625" style="5" customWidth="1"/>
    <col min="19" max="20" width="4.5703125" style="96" customWidth="1"/>
    <col min="21" max="21" width="2.42578125" style="96" customWidth="1"/>
    <col min="22" max="22" width="2" style="96" customWidth="1"/>
    <col min="23" max="16384" width="11.42578125" style="5"/>
  </cols>
  <sheetData>
    <row r="1" spans="1:22" ht="15" x14ac:dyDescent="0.2">
      <c r="A1" s="258" t="s">
        <v>436</v>
      </c>
      <c r="B1" s="258"/>
      <c r="C1" s="258"/>
      <c r="D1" s="258"/>
      <c r="E1" s="258"/>
      <c r="F1" s="258"/>
      <c r="G1" s="258"/>
      <c r="H1" s="258"/>
      <c r="I1" s="258"/>
      <c r="J1" s="258"/>
      <c r="K1" s="258"/>
      <c r="N1" s="125" t="str">
        <f>'25'!A1</f>
        <v>PILAR IV: Riesgo y Cumplimiento</v>
      </c>
      <c r="U1" s="97">
        <v>3</v>
      </c>
    </row>
    <row r="2" spans="1:22" ht="15" customHeight="1" x14ac:dyDescent="0.2">
      <c r="A2" s="259" t="s">
        <v>437</v>
      </c>
      <c r="B2" s="259"/>
      <c r="C2" s="259"/>
      <c r="D2" s="259"/>
      <c r="E2" s="259"/>
      <c r="F2" s="259"/>
      <c r="G2" s="259"/>
      <c r="H2" s="259"/>
      <c r="I2" s="259"/>
      <c r="J2" s="259"/>
      <c r="K2" s="259"/>
      <c r="N2" s="124" t="s">
        <v>558</v>
      </c>
      <c r="U2" s="97">
        <f>SUM(V:V)</f>
        <v>3</v>
      </c>
    </row>
    <row r="3" spans="1:22" x14ac:dyDescent="0.2">
      <c r="A3" s="280"/>
      <c r="B3" s="280"/>
      <c r="C3" s="280"/>
      <c r="D3" s="280"/>
      <c r="E3" s="280"/>
      <c r="F3" s="281"/>
      <c r="G3" s="129" t="s">
        <v>1</v>
      </c>
      <c r="H3" s="129" t="s">
        <v>2</v>
      </c>
      <c r="I3" s="292" t="s">
        <v>3</v>
      </c>
      <c r="J3" s="292"/>
      <c r="K3" s="292"/>
      <c r="M3" s="80" t="s">
        <v>602</v>
      </c>
    </row>
    <row r="4" spans="1:22" ht="125.25" customHeight="1" x14ac:dyDescent="0.2">
      <c r="A4" s="309" t="s">
        <v>438</v>
      </c>
      <c r="B4" s="309"/>
      <c r="C4" s="309"/>
      <c r="D4" s="309"/>
      <c r="E4" s="305"/>
      <c r="F4" s="305"/>
      <c r="G4" s="128" t="s">
        <v>20</v>
      </c>
      <c r="H4" s="128"/>
      <c r="I4" s="232" t="s">
        <v>768</v>
      </c>
      <c r="J4" s="233"/>
      <c r="K4" s="234"/>
      <c r="M4" s="81" t="str">
        <f>CONCATENATE("(",LEN(I4),")")</f>
        <v>(371)</v>
      </c>
      <c r="N4" s="78" t="str">
        <f>IF(( AND(G4="x",H4="x") ),"(*) Marcar solo un valor: Si o No",IF(AND(H4="x",LEN(I4)=0),"(*) Completar la celda de explicación",
CONCATENATE("(Si/No) Marcar con 'X' solo uno de los campos. (Explicación) Longitud Máxima de ",Explicacion_LongMaximo," caracteres")))</f>
        <v>(Si/No) Marcar con 'X' solo uno de los campos. (Explicación) Longitud Máxima de 1000 caracteres</v>
      </c>
      <c r="S4" s="96">
        <v>114</v>
      </c>
      <c r="V4" s="98">
        <f>IF( AND(G4="",H4=""),0,IF(AND(H4&lt;&gt;"",I4=""),0,1))</f>
        <v>1</v>
      </c>
    </row>
    <row r="5" spans="1:22" ht="32.25" customHeight="1" x14ac:dyDescent="0.2">
      <c r="A5" s="307" t="s">
        <v>439</v>
      </c>
      <c r="B5" s="307"/>
      <c r="C5" s="307"/>
      <c r="D5" s="307"/>
      <c r="E5" s="307"/>
      <c r="F5" s="307"/>
      <c r="G5" s="307"/>
      <c r="H5" s="307"/>
      <c r="I5" s="307"/>
      <c r="J5" s="307"/>
      <c r="K5" s="307"/>
    </row>
    <row r="6" spans="1:22" ht="15" x14ac:dyDescent="0.25">
      <c r="A6" s="298"/>
      <c r="B6" s="298"/>
      <c r="C6" s="37" t="s">
        <v>193</v>
      </c>
      <c r="D6" s="128" t="s">
        <v>20</v>
      </c>
      <c r="E6" s="56"/>
      <c r="F6" s="4"/>
      <c r="G6" s="46" t="s">
        <v>2</v>
      </c>
      <c r="I6" s="128"/>
      <c r="N6" s="62" t="str">
        <f>IF(( AND(D6="x",I6="x") ),"(*) Marcar solo un valor: Si o No","")</f>
        <v/>
      </c>
      <c r="S6" s="96">
        <v>303</v>
      </c>
    </row>
    <row r="7" spans="1:22" ht="58.5" customHeight="1" x14ac:dyDescent="0.2">
      <c r="B7" s="311" t="s">
        <v>440</v>
      </c>
      <c r="C7" s="311"/>
      <c r="D7" s="311"/>
      <c r="E7" s="311"/>
      <c r="F7" s="311"/>
      <c r="G7" s="311"/>
      <c r="H7" s="311"/>
      <c r="I7" s="311"/>
      <c r="J7" s="311"/>
      <c r="K7" s="311"/>
    </row>
    <row r="8" spans="1:22" ht="34.5" customHeight="1" x14ac:dyDescent="0.2">
      <c r="A8" s="26"/>
      <c r="B8" s="232" t="s">
        <v>769</v>
      </c>
      <c r="C8" s="233"/>
      <c r="D8" s="233"/>
      <c r="E8" s="233"/>
      <c r="F8" s="233"/>
      <c r="G8" s="233"/>
      <c r="H8" s="233"/>
      <c r="I8" s="233"/>
      <c r="J8" s="233"/>
      <c r="K8" s="234"/>
      <c r="S8" s="96">
        <v>349</v>
      </c>
    </row>
    <row r="9" spans="1:22" ht="8.25" customHeight="1" x14ac:dyDescent="0.2">
      <c r="A9" s="297"/>
      <c r="B9" s="297"/>
      <c r="C9" s="297"/>
      <c r="D9" s="297"/>
      <c r="E9" s="297"/>
      <c r="F9" s="297"/>
      <c r="G9" s="297"/>
      <c r="H9" s="297"/>
      <c r="I9" s="297"/>
      <c r="J9" s="297"/>
      <c r="K9" s="297"/>
    </row>
    <row r="10" spans="1:22" ht="55.5" customHeight="1" x14ac:dyDescent="0.2">
      <c r="A10" s="311" t="s">
        <v>441</v>
      </c>
      <c r="B10" s="311"/>
      <c r="C10" s="311"/>
      <c r="D10" s="311"/>
      <c r="E10" s="311"/>
      <c r="F10" s="311"/>
      <c r="G10" s="311"/>
      <c r="H10" s="311"/>
      <c r="I10" s="311"/>
      <c r="J10" s="311"/>
      <c r="K10" s="311"/>
    </row>
    <row r="11" spans="1:22" ht="15" x14ac:dyDescent="0.25">
      <c r="A11" s="362"/>
      <c r="B11" s="362"/>
      <c r="C11" s="37" t="s">
        <v>193</v>
      </c>
      <c r="D11" s="128"/>
      <c r="E11" s="56"/>
      <c r="F11" s="4"/>
      <c r="G11" s="46" t="s">
        <v>2</v>
      </c>
      <c r="I11" s="128" t="s">
        <v>20</v>
      </c>
      <c r="N11" s="62" t="str">
        <f>IF(( AND($D$11="x",$I$11="x") ),"(*) Marcar solo un valor: Si o No","")</f>
        <v/>
      </c>
      <c r="S11" s="96">
        <v>304</v>
      </c>
    </row>
    <row r="12" spans="1:22" ht="8.25" customHeight="1" x14ac:dyDescent="0.25">
      <c r="A12" s="37"/>
      <c r="B12" s="37"/>
      <c r="C12" s="64"/>
      <c r="D12" s="4"/>
      <c r="E12" s="4"/>
      <c r="F12" s="4"/>
    </row>
    <row r="13" spans="1:22" ht="30" customHeight="1" x14ac:dyDescent="0.2">
      <c r="A13" s="311" t="s">
        <v>442</v>
      </c>
      <c r="B13" s="311"/>
      <c r="C13" s="311"/>
      <c r="D13" s="311"/>
      <c r="E13" s="311"/>
      <c r="F13" s="311"/>
      <c r="G13" s="311"/>
      <c r="H13" s="311"/>
      <c r="I13" s="311"/>
      <c r="J13" s="311"/>
      <c r="K13" s="311"/>
    </row>
    <row r="14" spans="1:22" ht="15" x14ac:dyDescent="0.25">
      <c r="A14" s="362"/>
      <c r="B14" s="362"/>
      <c r="C14" s="37" t="s">
        <v>193</v>
      </c>
      <c r="D14" s="128"/>
      <c r="E14" s="56"/>
      <c r="F14" s="4"/>
      <c r="G14" s="46" t="s">
        <v>2</v>
      </c>
      <c r="I14" s="128" t="s">
        <v>20</v>
      </c>
      <c r="N14" s="62" t="str">
        <f>IF(( AND($D$14="x",$I$14="x") ),"(*) Marcar solo un valor: Si o No","")</f>
        <v/>
      </c>
      <c r="S14" s="96">
        <v>305</v>
      </c>
    </row>
    <row r="15" spans="1:22" ht="56.25" customHeight="1" x14ac:dyDescent="0.2">
      <c r="B15" s="308" t="s">
        <v>443</v>
      </c>
      <c r="C15" s="308"/>
      <c r="D15" s="308"/>
      <c r="E15" s="308"/>
      <c r="F15" s="308"/>
      <c r="G15" s="308"/>
      <c r="H15" s="308"/>
      <c r="I15" s="308"/>
      <c r="J15" s="308"/>
      <c r="K15" s="308"/>
    </row>
    <row r="16" spans="1:22" ht="26.25" customHeight="1" x14ac:dyDescent="0.2">
      <c r="B16" s="302" t="s">
        <v>444</v>
      </c>
      <c r="C16" s="302"/>
      <c r="D16" s="302"/>
      <c r="E16" s="302"/>
      <c r="F16" s="302" t="s">
        <v>445</v>
      </c>
      <c r="G16" s="302"/>
      <c r="H16" s="302"/>
      <c r="I16" s="302"/>
      <c r="J16" s="302" t="s">
        <v>446</v>
      </c>
      <c r="K16" s="302"/>
      <c r="M16" s="86" t="s">
        <v>608</v>
      </c>
      <c r="N16" s="90" t="s">
        <v>609</v>
      </c>
      <c r="S16" s="96">
        <v>350</v>
      </c>
    </row>
    <row r="17" spans="1:22" ht="24" customHeight="1" x14ac:dyDescent="0.2">
      <c r="B17" s="314"/>
      <c r="C17" s="314"/>
      <c r="D17" s="314"/>
      <c r="E17" s="314"/>
      <c r="F17" s="472"/>
      <c r="G17" s="472"/>
      <c r="H17" s="472"/>
      <c r="I17" s="472"/>
      <c r="J17" s="472"/>
      <c r="K17" s="472"/>
    </row>
    <row r="18" spans="1:22" ht="22.5" x14ac:dyDescent="0.2">
      <c r="A18" s="65" t="s">
        <v>324</v>
      </c>
      <c r="B18" s="365" t="s">
        <v>582</v>
      </c>
      <c r="C18" s="365"/>
      <c r="D18" s="365"/>
      <c r="E18" s="365"/>
      <c r="F18" s="365"/>
      <c r="G18" s="365"/>
      <c r="H18" s="365"/>
      <c r="I18" s="365"/>
      <c r="J18" s="365"/>
      <c r="K18" s="365"/>
      <c r="M18" s="91" t="s">
        <v>610</v>
      </c>
      <c r="N18" s="89" t="s">
        <v>611</v>
      </c>
      <c r="S18" s="96">
        <v>0</v>
      </c>
    </row>
    <row r="19" spans="1:22" ht="36.75" customHeight="1" x14ac:dyDescent="0.2">
      <c r="A19" s="473" t="s">
        <v>447</v>
      </c>
      <c r="B19" s="473"/>
      <c r="C19" s="473"/>
      <c r="D19" s="473"/>
      <c r="E19" s="473"/>
      <c r="F19" s="473"/>
      <c r="G19" s="473"/>
      <c r="H19" s="473"/>
      <c r="I19" s="473"/>
      <c r="J19" s="473"/>
      <c r="K19" s="473"/>
    </row>
    <row r="20" spans="1:22" ht="15" x14ac:dyDescent="0.25">
      <c r="A20" s="37"/>
      <c r="B20" s="37"/>
      <c r="C20" s="37" t="s">
        <v>193</v>
      </c>
      <c r="D20" s="128"/>
      <c r="E20" s="56"/>
      <c r="F20" s="4"/>
      <c r="G20" s="46" t="s">
        <v>2</v>
      </c>
      <c r="I20" s="128" t="s">
        <v>20</v>
      </c>
      <c r="N20" s="62" t="str">
        <f>IF(( AND($D$20="x",$I$20="x") ),"(*) Marcar solo un valor: Si o No","")</f>
        <v/>
      </c>
      <c r="S20" s="96">
        <v>306</v>
      </c>
    </row>
    <row r="21" spans="1:22" ht="15" customHeight="1" x14ac:dyDescent="0.2">
      <c r="A21" s="297"/>
      <c r="B21" s="297"/>
      <c r="C21" s="297"/>
      <c r="D21" s="297"/>
      <c r="E21" s="297"/>
      <c r="F21" s="297"/>
      <c r="G21" s="297"/>
      <c r="H21" s="297"/>
      <c r="I21" s="297"/>
      <c r="J21" s="297"/>
      <c r="K21" s="297"/>
    </row>
    <row r="22" spans="1:22" x14ac:dyDescent="0.2">
      <c r="A22" s="259" t="s">
        <v>87</v>
      </c>
      <c r="B22" s="259"/>
      <c r="C22" s="259"/>
      <c r="D22" s="259"/>
      <c r="E22" s="259"/>
      <c r="F22" s="259"/>
      <c r="G22" s="259"/>
      <c r="H22" s="259"/>
      <c r="I22" s="259"/>
      <c r="J22" s="259"/>
      <c r="K22" s="259"/>
    </row>
    <row r="23" spans="1:22" ht="18" customHeight="1" x14ac:dyDescent="0.2">
      <c r="A23" s="280"/>
      <c r="B23" s="280"/>
      <c r="C23" s="280"/>
      <c r="D23" s="280"/>
      <c r="E23" s="280"/>
      <c r="F23" s="281"/>
      <c r="G23" s="129" t="s">
        <v>1</v>
      </c>
      <c r="H23" s="129" t="s">
        <v>2</v>
      </c>
      <c r="I23" s="292" t="s">
        <v>3</v>
      </c>
      <c r="J23" s="292"/>
      <c r="K23" s="292"/>
      <c r="M23" s="80" t="s">
        <v>602</v>
      </c>
    </row>
    <row r="24" spans="1:22" ht="48.75" customHeight="1" x14ac:dyDescent="0.2">
      <c r="A24" s="477" t="s">
        <v>448</v>
      </c>
      <c r="B24" s="477"/>
      <c r="C24" s="477"/>
      <c r="D24" s="477"/>
      <c r="E24" s="477"/>
      <c r="F24" s="477"/>
      <c r="G24" s="128" t="s">
        <v>20</v>
      </c>
      <c r="H24" s="128"/>
      <c r="I24" s="453" t="s">
        <v>869</v>
      </c>
      <c r="J24" s="453"/>
      <c r="K24" s="453"/>
      <c r="M24" s="81" t="str">
        <f>CONCATENATE("(",LEN(I24),")")</f>
        <v>(254)</v>
      </c>
      <c r="N24" s="78" t="str">
        <f>IF(( AND(G24="x",H24="x") ),"(*) Marcar solo un valor: Si o No",IF(AND(H24="x",LEN(I24)=0),"(*) Completar la celda de explicación",
CONCATENATE("(Si/No) Marcar con 'X' solo uno de los campos. (Explicación) Longitud Máxima de ",Explicacion_LongMaximo," caracteres")))</f>
        <v>(Si/No) Marcar con 'X' solo uno de los campos. (Explicación) Longitud Máxima de 1000 caracteres</v>
      </c>
      <c r="S24" s="96">
        <v>115</v>
      </c>
      <c r="V24" s="98">
        <f t="shared" ref="V24:V25" si="0">IF( AND(G24="",H24=""),0,IF(AND(H24&lt;&gt;"",I24=""),0,1))</f>
        <v>1</v>
      </c>
    </row>
    <row r="25" spans="1:22" ht="72.75" customHeight="1" x14ac:dyDescent="0.2">
      <c r="A25" s="477" t="s">
        <v>449</v>
      </c>
      <c r="B25" s="477"/>
      <c r="C25" s="477"/>
      <c r="D25" s="477"/>
      <c r="E25" s="477"/>
      <c r="F25" s="477"/>
      <c r="G25" s="128" t="s">
        <v>20</v>
      </c>
      <c r="H25" s="128"/>
      <c r="I25" s="453" t="s">
        <v>870</v>
      </c>
      <c r="J25" s="453"/>
      <c r="K25" s="453"/>
      <c r="M25" s="81" t="str">
        <f>CONCATENATE("(",LEN(I25),")")</f>
        <v>(337)</v>
      </c>
      <c r="N25" s="78" t="str">
        <f>IF(( AND(G25="x",H25="x") ),"(*) Marcar solo un valor: Si o No",IF(AND(H25="x",LEN(I25)=0),"(*) Completar la celda de explicación",
CONCATENATE("(Si/No) Marcar con 'X' solo uno de los campos. (Explicación) Longitud Máxima de ",Explicacion_LongMaximo," caracteres")))</f>
        <v>(Si/No) Marcar con 'X' solo uno de los campos. (Explicación) Longitud Máxima de 1000 caracteres</v>
      </c>
      <c r="S25" s="96">
        <v>116</v>
      </c>
      <c r="V25" s="98">
        <f t="shared" si="0"/>
        <v>1</v>
      </c>
    </row>
    <row r="26" spans="1:22" ht="40.5" customHeight="1" x14ac:dyDescent="0.2">
      <c r="A26" s="478" t="s">
        <v>450</v>
      </c>
      <c r="B26" s="478"/>
      <c r="C26" s="478"/>
      <c r="D26" s="478"/>
      <c r="E26" s="478"/>
      <c r="F26" s="478"/>
      <c r="G26" s="478"/>
      <c r="H26" s="478"/>
      <c r="I26" s="478"/>
      <c r="J26" s="478"/>
      <c r="K26" s="478"/>
    </row>
    <row r="27" spans="1:22" ht="38.25" customHeight="1" x14ac:dyDescent="0.2">
      <c r="A27" s="302" t="s">
        <v>451</v>
      </c>
      <c r="B27" s="302"/>
      <c r="C27" s="302"/>
      <c r="D27" s="302" t="s">
        <v>452</v>
      </c>
      <c r="E27" s="302"/>
      <c r="F27" s="302" t="s">
        <v>453</v>
      </c>
      <c r="G27" s="302"/>
      <c r="H27" s="302" t="s">
        <v>454</v>
      </c>
      <c r="I27" s="302"/>
      <c r="J27" s="302"/>
      <c r="K27" s="43" t="s">
        <v>455</v>
      </c>
      <c r="M27" s="86" t="s">
        <v>608</v>
      </c>
      <c r="N27" s="90" t="s">
        <v>609</v>
      </c>
      <c r="S27" s="96">
        <v>307</v>
      </c>
    </row>
    <row r="28" spans="1:22" ht="45" hidden="1" customHeight="1" x14ac:dyDescent="0.2">
      <c r="A28" s="336" t="s">
        <v>699</v>
      </c>
      <c r="B28" s="337"/>
      <c r="C28" s="338"/>
      <c r="D28" s="361" t="s">
        <v>698</v>
      </c>
      <c r="E28" s="361"/>
      <c r="F28" s="339">
        <v>2009</v>
      </c>
      <c r="G28" s="339"/>
      <c r="H28" s="474"/>
      <c r="I28" s="475"/>
      <c r="J28" s="476"/>
      <c r="K28" s="110"/>
    </row>
    <row r="29" spans="1:22" ht="24.75" customHeight="1" x14ac:dyDescent="0.2">
      <c r="A29" s="336" t="s">
        <v>707</v>
      </c>
      <c r="B29" s="337"/>
      <c r="C29" s="338"/>
      <c r="D29" s="336" t="s">
        <v>708</v>
      </c>
      <c r="E29" s="338"/>
      <c r="F29" s="376">
        <v>2016</v>
      </c>
      <c r="G29" s="377"/>
      <c r="H29" s="464">
        <v>638030</v>
      </c>
      <c r="I29" s="465"/>
      <c r="J29" s="466"/>
      <c r="K29" s="155"/>
    </row>
    <row r="30" spans="1:22" ht="23.25" customHeight="1" x14ac:dyDescent="0.2">
      <c r="A30" s="336" t="s">
        <v>732</v>
      </c>
      <c r="B30" s="337"/>
      <c r="C30" s="338"/>
      <c r="D30" s="336" t="s">
        <v>708</v>
      </c>
      <c r="E30" s="338"/>
      <c r="F30" s="376">
        <v>2017</v>
      </c>
      <c r="G30" s="377"/>
      <c r="H30" s="464">
        <v>703390</v>
      </c>
      <c r="I30" s="465"/>
      <c r="J30" s="466"/>
      <c r="K30" s="155"/>
    </row>
    <row r="31" spans="1:22" ht="23.25" customHeight="1" x14ac:dyDescent="0.2">
      <c r="A31" s="336" t="s">
        <v>732</v>
      </c>
      <c r="B31" s="337"/>
      <c r="C31" s="338"/>
      <c r="D31" s="336" t="s">
        <v>708</v>
      </c>
      <c r="E31" s="338"/>
      <c r="F31" s="376">
        <v>2018</v>
      </c>
      <c r="G31" s="377"/>
      <c r="H31" s="467">
        <v>724576</v>
      </c>
      <c r="I31" s="468"/>
      <c r="J31" s="468"/>
      <c r="K31" s="155"/>
    </row>
    <row r="32" spans="1:22" ht="23.25" customHeight="1" x14ac:dyDescent="0.2">
      <c r="A32" s="336" t="s">
        <v>732</v>
      </c>
      <c r="B32" s="337"/>
      <c r="C32" s="338"/>
      <c r="D32" s="336" t="s">
        <v>708</v>
      </c>
      <c r="E32" s="338"/>
      <c r="F32" s="376">
        <v>2019</v>
      </c>
      <c r="G32" s="377"/>
      <c r="H32" s="464">
        <v>745763</v>
      </c>
      <c r="I32" s="465"/>
      <c r="J32" s="466"/>
      <c r="K32" s="155"/>
    </row>
    <row r="33" spans="1:19" ht="23.25" customHeight="1" x14ac:dyDescent="0.2">
      <c r="A33" s="336" t="s">
        <v>732</v>
      </c>
      <c r="B33" s="337"/>
      <c r="C33" s="338"/>
      <c r="D33" s="336" t="s">
        <v>708</v>
      </c>
      <c r="E33" s="338"/>
      <c r="F33" s="376">
        <v>2020</v>
      </c>
      <c r="G33" s="377"/>
      <c r="H33" s="467">
        <v>807881</v>
      </c>
      <c r="I33" s="468"/>
      <c r="J33" s="468"/>
      <c r="K33" s="155"/>
    </row>
    <row r="34" spans="1:19" ht="79.5" hidden="1" customHeight="1" x14ac:dyDescent="0.2">
      <c r="A34" s="314"/>
      <c r="B34" s="314"/>
      <c r="C34" s="314"/>
      <c r="D34" s="361"/>
      <c r="E34" s="361"/>
      <c r="F34" s="314"/>
      <c r="G34" s="314"/>
      <c r="H34" s="469"/>
      <c r="I34" s="470"/>
      <c r="J34" s="471"/>
      <c r="K34" s="144"/>
    </row>
    <row r="35" spans="1:19" ht="26.25" customHeight="1" x14ac:dyDescent="0.2">
      <c r="A35" s="360" t="s">
        <v>595</v>
      </c>
      <c r="B35" s="360"/>
      <c r="C35" s="360"/>
      <c r="D35" s="360"/>
      <c r="E35" s="360"/>
      <c r="F35" s="360"/>
      <c r="G35" s="360"/>
      <c r="H35" s="360"/>
      <c r="I35" s="360"/>
      <c r="J35" s="360"/>
      <c r="K35" s="360"/>
      <c r="M35" s="91" t="s">
        <v>610</v>
      </c>
      <c r="N35" s="89" t="s">
        <v>611</v>
      </c>
      <c r="S35" s="96">
        <v>0</v>
      </c>
    </row>
    <row r="36" spans="1:19" ht="26.25" customHeight="1" x14ac:dyDescent="0.2">
      <c r="A36" s="360" t="s">
        <v>583</v>
      </c>
      <c r="B36" s="360"/>
      <c r="C36" s="360"/>
      <c r="D36" s="360"/>
      <c r="E36" s="360"/>
      <c r="F36" s="360"/>
      <c r="G36" s="360"/>
      <c r="H36" s="360"/>
      <c r="I36" s="360"/>
      <c r="J36" s="360"/>
      <c r="K36" s="360"/>
    </row>
    <row r="37" spans="1:19" ht="10.5" customHeight="1" x14ac:dyDescent="0.25">
      <c r="A37" s="24"/>
      <c r="B37" s="4"/>
      <c r="C37" s="4"/>
      <c r="D37" s="4"/>
      <c r="E37" s="4"/>
      <c r="F37" s="4"/>
    </row>
    <row r="38" spans="1:19" x14ac:dyDescent="0.2">
      <c r="A38" s="259" t="s">
        <v>456</v>
      </c>
      <c r="B38" s="259"/>
      <c r="C38" s="259"/>
      <c r="D38" s="259"/>
      <c r="E38" s="259"/>
      <c r="F38" s="259"/>
      <c r="G38" s="259"/>
      <c r="H38" s="259"/>
      <c r="I38" s="259"/>
      <c r="J38" s="259"/>
      <c r="K38" s="259"/>
    </row>
    <row r="39" spans="1:19" x14ac:dyDescent="0.2">
      <c r="A39" s="280"/>
      <c r="B39" s="280"/>
      <c r="C39" s="280"/>
      <c r="D39" s="280"/>
      <c r="E39" s="280"/>
      <c r="F39" s="281"/>
      <c r="G39" s="129" t="s">
        <v>1</v>
      </c>
      <c r="H39" s="129" t="s">
        <v>2</v>
      </c>
      <c r="I39" s="292" t="s">
        <v>3</v>
      </c>
      <c r="J39" s="292"/>
      <c r="K39" s="292"/>
      <c r="M39" s="80" t="s">
        <v>602</v>
      </c>
    </row>
    <row r="40" spans="1:19" ht="47.25" customHeight="1" x14ac:dyDescent="0.2">
      <c r="A40" s="309" t="s">
        <v>457</v>
      </c>
      <c r="B40" s="309"/>
      <c r="C40" s="309"/>
      <c r="D40" s="309"/>
      <c r="E40" s="309"/>
      <c r="F40" s="309"/>
      <c r="G40" s="128"/>
      <c r="H40" s="128" t="s">
        <v>20</v>
      </c>
      <c r="I40" s="232" t="s">
        <v>656</v>
      </c>
      <c r="J40" s="233"/>
      <c r="K40" s="234"/>
      <c r="M40" s="81" t="str">
        <f>CONCATENATE("(",LEN(I40),")")</f>
        <v>(113)</v>
      </c>
      <c r="N40" s="78" t="str">
        <f>IF(( AND(G40="x",H40="x") ),"(*) Marcar solo un valor: Si o No",IF(AND(H40="x",LEN(I40)=0),"(*) Completar la celda de explicación",
CONCATENATE("(Si/No) Marcar con 'X' solo uno de los campos. (Explicación) Longitud Máxima de ",Explicacion_LongMaximo," caracteres")))</f>
        <v>(Si/No) Marcar con 'X' solo uno de los campos. (Explicación) Longitud Máxima de 1000 caracteres</v>
      </c>
      <c r="S40" s="96">
        <v>117</v>
      </c>
    </row>
    <row r="41" spans="1:19" ht="50.25" customHeight="1" x14ac:dyDescent="0.2">
      <c r="A41" s="308" t="s">
        <v>458</v>
      </c>
      <c r="B41" s="308"/>
      <c r="C41" s="308"/>
      <c r="D41" s="308"/>
      <c r="E41" s="308"/>
      <c r="F41" s="308"/>
      <c r="G41" s="308"/>
      <c r="H41" s="308"/>
      <c r="I41" s="308"/>
      <c r="J41" s="308"/>
      <c r="K41" s="308"/>
    </row>
    <row r="42" spans="1:19" ht="15" x14ac:dyDescent="0.25">
      <c r="A42" s="37"/>
      <c r="B42" s="37"/>
      <c r="C42" s="37" t="s">
        <v>193</v>
      </c>
      <c r="D42" s="128"/>
      <c r="E42" s="56"/>
      <c r="F42" s="4"/>
      <c r="G42" s="46" t="s">
        <v>2</v>
      </c>
      <c r="I42" s="128" t="s">
        <v>20</v>
      </c>
      <c r="N42" s="62" t="str">
        <f>IF(( AND($D$42="x",$I$42="x") ),"(*) Marcar solo un valor: Si o No","")</f>
        <v/>
      </c>
      <c r="S42" s="96">
        <v>308</v>
      </c>
    </row>
    <row r="43" spans="1:19" ht="25.5" customHeight="1" x14ac:dyDescent="0.2">
      <c r="A43" s="308" t="s">
        <v>459</v>
      </c>
      <c r="B43" s="308"/>
      <c r="C43" s="308"/>
      <c r="D43" s="308"/>
      <c r="E43" s="308"/>
      <c r="F43" s="308"/>
      <c r="G43" s="308"/>
      <c r="H43" s="308"/>
      <c r="I43" s="308"/>
      <c r="J43" s="308"/>
      <c r="K43" s="308"/>
    </row>
    <row r="44" spans="1:19" x14ac:dyDescent="0.2">
      <c r="A44" s="302" t="s">
        <v>460</v>
      </c>
      <c r="B44" s="302"/>
      <c r="C44" s="302"/>
      <c r="D44" s="302"/>
      <c r="E44" s="302"/>
      <c r="F44" s="302"/>
      <c r="G44" s="302"/>
      <c r="H44" s="302"/>
      <c r="I44" s="302"/>
      <c r="J44" s="302"/>
      <c r="K44" s="302"/>
      <c r="S44" s="96">
        <v>309</v>
      </c>
    </row>
    <row r="45" spans="1:19" x14ac:dyDescent="0.2">
      <c r="A45" s="314"/>
      <c r="B45" s="314"/>
      <c r="C45" s="314"/>
      <c r="D45" s="314"/>
      <c r="E45" s="314"/>
      <c r="F45" s="314"/>
      <c r="G45" s="314"/>
      <c r="H45" s="314"/>
      <c r="I45" s="314"/>
      <c r="J45" s="314"/>
      <c r="K45" s="314"/>
    </row>
    <row r="46" spans="1:19" x14ac:dyDescent="0.2">
      <c r="A46" s="314"/>
      <c r="B46" s="314"/>
      <c r="C46" s="314"/>
      <c r="D46" s="314"/>
      <c r="E46" s="314"/>
      <c r="F46" s="314"/>
      <c r="G46" s="314"/>
      <c r="H46" s="314"/>
      <c r="I46" s="314"/>
      <c r="J46" s="314"/>
      <c r="K46" s="314"/>
    </row>
    <row r="47" spans="1:19" ht="15" x14ac:dyDescent="0.25">
      <c r="A47" s="24"/>
      <c r="B47" s="4"/>
      <c r="C47" s="4"/>
      <c r="D47" s="4"/>
      <c r="E47" s="4"/>
      <c r="F47" s="4"/>
      <c r="S47" s="96">
        <v>0</v>
      </c>
    </row>
  </sheetData>
  <sheetProtection password="C71F" sheet="1" objects="1" scenarios="1" formatCells="0" formatRows="0" insertRows="0"/>
  <mergeCells count="77">
    <mergeCell ref="A36:K36"/>
    <mergeCell ref="A28:C28"/>
    <mergeCell ref="A34:C34"/>
    <mergeCell ref="A35:K35"/>
    <mergeCell ref="A26:K26"/>
    <mergeCell ref="F28:G28"/>
    <mergeCell ref="D29:E29"/>
    <mergeCell ref="F29:G29"/>
    <mergeCell ref="H29:J29"/>
    <mergeCell ref="D30:E30"/>
    <mergeCell ref="F30:G30"/>
    <mergeCell ref="H30:J30"/>
    <mergeCell ref="D31:E31"/>
    <mergeCell ref="F31:G31"/>
    <mergeCell ref="H31:J31"/>
    <mergeCell ref="D32:E32"/>
    <mergeCell ref="J16:K16"/>
    <mergeCell ref="J17:K17"/>
    <mergeCell ref="B18:K18"/>
    <mergeCell ref="I24:K24"/>
    <mergeCell ref="I25:K25"/>
    <mergeCell ref="A24:F24"/>
    <mergeCell ref="A25:F25"/>
    <mergeCell ref="F16:I16"/>
    <mergeCell ref="I23:K23"/>
    <mergeCell ref="A22:K22"/>
    <mergeCell ref="A23:F23"/>
    <mergeCell ref="A44:K44"/>
    <mergeCell ref="A45:K45"/>
    <mergeCell ref="A46:K46"/>
    <mergeCell ref="B16:E16"/>
    <mergeCell ref="B17:E17"/>
    <mergeCell ref="F17:I17"/>
    <mergeCell ref="A41:K41"/>
    <mergeCell ref="A43:K43"/>
    <mergeCell ref="A40:F40"/>
    <mergeCell ref="I39:K39"/>
    <mergeCell ref="I40:K40"/>
    <mergeCell ref="A19:K19"/>
    <mergeCell ref="H27:J27"/>
    <mergeCell ref="D28:E28"/>
    <mergeCell ref="D34:E34"/>
    <mergeCell ref="H28:J28"/>
    <mergeCell ref="A38:K38"/>
    <mergeCell ref="A39:F39"/>
    <mergeCell ref="A21:K21"/>
    <mergeCell ref="A1:K1"/>
    <mergeCell ref="A2:K2"/>
    <mergeCell ref="A3:F3"/>
    <mergeCell ref="A6:B6"/>
    <mergeCell ref="A9:K9"/>
    <mergeCell ref="A13:K13"/>
    <mergeCell ref="B15:K15"/>
    <mergeCell ref="A4:F4"/>
    <mergeCell ref="H34:J34"/>
    <mergeCell ref="F34:G34"/>
    <mergeCell ref="A27:C27"/>
    <mergeCell ref="D27:E27"/>
    <mergeCell ref="F27:G27"/>
    <mergeCell ref="A11:B11"/>
    <mergeCell ref="A14:B14"/>
    <mergeCell ref="I3:K3"/>
    <mergeCell ref="I4:K4"/>
    <mergeCell ref="B7:K7"/>
    <mergeCell ref="B8:K8"/>
    <mergeCell ref="A10:K10"/>
    <mergeCell ref="A5:K5"/>
    <mergeCell ref="F32:G32"/>
    <mergeCell ref="H32:J32"/>
    <mergeCell ref="D33:E33"/>
    <mergeCell ref="F33:G33"/>
    <mergeCell ref="H33:J33"/>
    <mergeCell ref="A29:C29"/>
    <mergeCell ref="A30:C30"/>
    <mergeCell ref="A31:C31"/>
    <mergeCell ref="A32:C32"/>
    <mergeCell ref="A33:C33"/>
  </mergeCells>
  <dataValidations count="4">
    <dataValidation type="textLength" allowBlank="1" showErrorMessage="1" error="Cantidad de caracteres NO valido." sqref="I4:K4 I24:K25 I40:K40">
      <formula1>Explicacion_LongMinimo</formula1>
      <formula2>Explicacion_LongMaximo</formula2>
    </dataValidation>
    <dataValidation type="custom" allowBlank="1" showDropDown="1" showInputMessage="1" showErrorMessage="1" error="Valor NO Válido." prompt="Ingrese &quot;X&quot;" sqref="G4:H4 I6 D6 D11 I11 I14 D14 D20 I20 G24:H25 G40:H40 D42 I42">
      <formula1>COUNTIF(Respuesta_SINO,TRIM(CELL("contenido")))=1</formula1>
    </dataValidation>
    <dataValidation type="decimal" allowBlank="1" showInputMessage="1" showErrorMessage="1" error="Valor NO Válido" prompt="Ingrese Número" sqref="J17:K17 H28:K34">
      <formula1>Decimal2_Minimo</formula1>
      <formula2>Decimal2_Maximo</formula2>
    </dataValidation>
    <dataValidation type="whole" allowBlank="1" showInputMessage="1" showErrorMessage="1" error="Valor NO Válido" prompt="Ingrese Número" sqref="F28:G34">
      <formula1>Entero_Minimo</formula1>
      <formula2>Entero_Maximo</formula2>
    </dataValidation>
  </dataValidations>
  <hyperlinks>
    <hyperlink ref="N2" location="Principal!A1" display="Volver al Indice"/>
  </hyperlinks>
  <pageMargins left="0.7" right="0.7" top="0.75" bottom="0.75" header="0.3" footer="0.3"/>
  <pageSetup paperSize="9" orientation="portrait" r:id="rId1"/>
  <rowBreaks count="1" manualBreakCount="1">
    <brk id="2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sheetPr>
  <dimension ref="A1:V30"/>
  <sheetViews>
    <sheetView topLeftCell="A23" zoomScaleNormal="100" workbookViewId="0">
      <selection activeCell="A20" sqref="A20:H20"/>
    </sheetView>
  </sheetViews>
  <sheetFormatPr baseColWidth="10" defaultRowHeight="12.75" x14ac:dyDescent="0.2"/>
  <cols>
    <col min="1" max="1" width="2.5703125" style="1" customWidth="1"/>
    <col min="2" max="2" width="23.7109375" style="1" customWidth="1"/>
    <col min="3" max="3" width="17.140625" style="1" customWidth="1"/>
    <col min="4" max="4" width="4.28515625" style="1" customWidth="1"/>
    <col min="5" max="5" width="4.42578125" style="1" customWidth="1"/>
    <col min="6" max="6" width="9.42578125" style="1" customWidth="1"/>
    <col min="7" max="7" width="24.85546875" style="1" customWidth="1"/>
    <col min="8" max="8" width="1.7109375" style="1" customWidth="1"/>
    <col min="9" max="9" width="5.28515625" style="1" bestFit="1" customWidth="1"/>
    <col min="10" max="10" width="44.5703125" style="61" customWidth="1"/>
    <col min="11" max="11" width="2.28515625" style="69" customWidth="1"/>
    <col min="12" max="12" width="3" style="1" customWidth="1"/>
    <col min="13" max="13" width="4.710937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97" bestFit="1" customWidth="1"/>
    <col min="20" max="20" width="3.85546875" style="92" customWidth="1"/>
    <col min="21" max="21" width="2.5703125" style="97" customWidth="1"/>
    <col min="22" max="22" width="3" style="97" customWidth="1"/>
    <col min="23" max="23" width="3.140625" style="1" customWidth="1"/>
    <col min="24" max="16384" width="11.42578125" style="1"/>
  </cols>
  <sheetData>
    <row r="1" spans="1:22" ht="15.75" x14ac:dyDescent="0.2">
      <c r="A1" s="248" t="s">
        <v>98</v>
      </c>
      <c r="B1" s="248"/>
      <c r="C1" s="248"/>
      <c r="D1" s="248"/>
      <c r="E1" s="248"/>
      <c r="F1" s="248"/>
      <c r="G1" s="248"/>
      <c r="U1" s="97">
        <v>2</v>
      </c>
    </row>
    <row r="2" spans="1:22" ht="30" customHeight="1" x14ac:dyDescent="0.2">
      <c r="A2" s="253" t="s">
        <v>99</v>
      </c>
      <c r="B2" s="253"/>
      <c r="C2" s="253"/>
      <c r="D2" s="253"/>
      <c r="E2" s="253"/>
      <c r="F2" s="253"/>
      <c r="G2" s="253"/>
      <c r="J2" s="124" t="s">
        <v>558</v>
      </c>
      <c r="U2" s="97">
        <f>SUM(V:V)</f>
        <v>2</v>
      </c>
    </row>
    <row r="3" spans="1:22" ht="15.75" x14ac:dyDescent="0.2">
      <c r="A3" s="249"/>
      <c r="B3" s="249"/>
      <c r="C3" s="249"/>
      <c r="D3" s="249"/>
      <c r="E3" s="249"/>
      <c r="F3" s="249"/>
      <c r="G3" s="249"/>
      <c r="K3" s="70"/>
    </row>
    <row r="4" spans="1:22" ht="8.25" customHeight="1" x14ac:dyDescent="0.2">
      <c r="A4" s="249"/>
      <c r="B4" s="249"/>
      <c r="C4" s="249"/>
      <c r="D4" s="249"/>
      <c r="E4" s="249"/>
      <c r="F4" s="249"/>
      <c r="G4" s="249"/>
    </row>
    <row r="5" spans="1:22" ht="25.5" customHeight="1" x14ac:dyDescent="0.2">
      <c r="A5" s="254" t="s">
        <v>100</v>
      </c>
      <c r="B5" s="255"/>
      <c r="C5" s="255"/>
      <c r="D5" s="255"/>
      <c r="E5" s="255"/>
      <c r="F5" s="255"/>
      <c r="G5" s="255"/>
    </row>
    <row r="6" spans="1:22" ht="19.5" customHeight="1" x14ac:dyDescent="0.2">
      <c r="A6" s="258" t="s">
        <v>27</v>
      </c>
      <c r="B6" s="258"/>
      <c r="C6" s="258"/>
      <c r="D6" s="258"/>
      <c r="E6" s="258"/>
      <c r="F6" s="258"/>
      <c r="G6" s="258"/>
    </row>
    <row r="7" spans="1:22" x14ac:dyDescent="0.2">
      <c r="A7" s="259" t="s">
        <v>0</v>
      </c>
      <c r="B7" s="259"/>
      <c r="C7" s="259"/>
      <c r="D7" s="259"/>
      <c r="E7" s="259"/>
      <c r="F7" s="259"/>
      <c r="G7" s="259"/>
    </row>
    <row r="8" spans="1:22" x14ac:dyDescent="0.2">
      <c r="A8" s="250"/>
      <c r="B8" s="250"/>
      <c r="C8" s="251"/>
      <c r="D8" s="129" t="s">
        <v>1</v>
      </c>
      <c r="E8" s="129" t="s">
        <v>2</v>
      </c>
      <c r="F8" s="256" t="s">
        <v>3</v>
      </c>
      <c r="G8" s="257"/>
      <c r="I8" s="80" t="s">
        <v>602</v>
      </c>
    </row>
    <row r="9" spans="1:22" s="66" customFormat="1" ht="138.75" customHeight="1" x14ac:dyDescent="0.2">
      <c r="A9" s="260" t="s">
        <v>8</v>
      </c>
      <c r="B9" s="261"/>
      <c r="C9" s="262"/>
      <c r="D9" s="128" t="s">
        <v>20</v>
      </c>
      <c r="E9" s="128"/>
      <c r="F9" s="232" t="s">
        <v>809</v>
      </c>
      <c r="G9" s="234"/>
      <c r="I9" s="81" t="str">
        <f>CONCATENATE("(",LEN(F9),")")</f>
        <v>(430)</v>
      </c>
      <c r="J9" s="77" t="str">
        <f>IF( AND(D9="x",E9="x"),"(*) Marcar solo un valor: Si o No", IF(AND(E9="x",LEN(F9)=0),"(*) Completar la celda de Explicación",
CONCATENATE("(Si/No) Marcar con 'X' solo uno de los campos. (Explicación) Longitud maxima de ",Explicacion_LongMaximo," caracteres")))</f>
        <v>(Si/No) Marcar con 'X' solo uno de los campos. (Explicación) Longitud maxima de 1000 caracteres</v>
      </c>
      <c r="K9" s="69"/>
      <c r="S9" s="98">
        <v>36</v>
      </c>
      <c r="T9" s="93"/>
      <c r="U9" s="98"/>
      <c r="V9" s="98">
        <f>IF( AND(D9="",E9=""),0,IF(AND(E9&lt;&gt;"",F9=""),0,1))</f>
        <v>1</v>
      </c>
    </row>
    <row r="10" spans="1:22" s="67" customFormat="1" ht="48" customHeight="1" x14ac:dyDescent="0.2">
      <c r="A10" s="252" t="s">
        <v>589</v>
      </c>
      <c r="B10" s="252"/>
      <c r="C10" s="252"/>
      <c r="D10" s="252"/>
      <c r="E10" s="252"/>
      <c r="F10" s="252"/>
      <c r="G10" s="252"/>
      <c r="J10" s="68"/>
      <c r="K10" s="71"/>
      <c r="S10" s="99"/>
      <c r="T10" s="94"/>
      <c r="U10" s="99"/>
      <c r="V10" s="99"/>
    </row>
    <row r="11" spans="1:22" x14ac:dyDescent="0.2">
      <c r="A11" s="259" t="s">
        <v>4</v>
      </c>
      <c r="B11" s="259"/>
      <c r="C11" s="259"/>
      <c r="D11" s="259"/>
      <c r="E11" s="259"/>
      <c r="F11" s="259"/>
      <c r="G11" s="259"/>
    </row>
    <row r="12" spans="1:22" x14ac:dyDescent="0.2">
      <c r="A12" s="250"/>
      <c r="B12" s="250"/>
      <c r="C12" s="251"/>
      <c r="D12" s="129" t="s">
        <v>1</v>
      </c>
      <c r="E12" s="129" t="s">
        <v>2</v>
      </c>
      <c r="F12" s="256" t="s">
        <v>3</v>
      </c>
      <c r="G12" s="257"/>
      <c r="I12" s="80" t="s">
        <v>602</v>
      </c>
    </row>
    <row r="13" spans="1:22" ht="50.25" customHeight="1" x14ac:dyDescent="0.2">
      <c r="A13" s="260" t="s">
        <v>7</v>
      </c>
      <c r="B13" s="261"/>
      <c r="C13" s="262" t="s">
        <v>5</v>
      </c>
      <c r="D13" s="128"/>
      <c r="E13" s="128" t="s">
        <v>20</v>
      </c>
      <c r="F13" s="273" t="s">
        <v>810</v>
      </c>
      <c r="G13" s="274"/>
      <c r="I13" s="81" t="str">
        <f>CONCATENATE("(",LEN(F13),")")</f>
        <v>(176)</v>
      </c>
      <c r="J13" s="77" t="str">
        <f>IF(( AND(D13="x",E13="x") ),"(*) Marcar solo un valor: Si o No",IF(AND(E13="x",LEN(F13)=0),"(*) Completar la celda de Explicación",
CONCATENATE("(Si/No) Marcar con 'X' solo uno de los campos. (Explicación) Longitud maxima de ",Explicacion_LongMaximo," caracteres")))</f>
        <v>(Si/No) Marcar con 'X' solo uno de los campos. (Explicación) Longitud maxima de 1000 caracteres</v>
      </c>
      <c r="S13" s="97">
        <v>37</v>
      </c>
      <c r="V13" s="98">
        <f>IF( AND(D13="",E13=""),0,IF(AND(E13&lt;&gt;"",F13=""),0,1))</f>
        <v>1</v>
      </c>
    </row>
    <row r="14" spans="1:22" ht="29.25" customHeight="1" x14ac:dyDescent="0.2">
      <c r="A14" s="275" t="s">
        <v>6</v>
      </c>
      <c r="B14" s="275"/>
      <c r="C14" s="275"/>
      <c r="D14" s="275"/>
      <c r="E14" s="275"/>
      <c r="F14" s="275"/>
      <c r="G14" s="275"/>
    </row>
    <row r="15" spans="1:22" ht="63.75" customHeight="1" x14ac:dyDescent="0.2">
      <c r="B15" s="152" t="s">
        <v>10</v>
      </c>
      <c r="C15" s="152" t="s">
        <v>11</v>
      </c>
      <c r="D15" s="263" t="s">
        <v>12</v>
      </c>
      <c r="E15" s="264"/>
      <c r="F15" s="265"/>
      <c r="G15" s="152" t="s">
        <v>592</v>
      </c>
    </row>
    <row r="16" spans="1:22" x14ac:dyDescent="0.2">
      <c r="B16" s="154">
        <v>1933603366</v>
      </c>
      <c r="C16" s="154">
        <v>1933603366</v>
      </c>
      <c r="D16" s="266">
        <v>1933603366</v>
      </c>
      <c r="E16" s="267"/>
      <c r="F16" s="268"/>
      <c r="G16" s="162">
        <v>1917963601</v>
      </c>
      <c r="J16" s="61" t="str">
        <f xml:space="preserve"> IF(AND(AND(ISNUMBER(D16),LEN(D16)&lt;=11)=FALSE,D16&lt;&gt;""),CONCATENATE("Valor No válido en: ",$D$15),
IF(AND(AND(ISNUMBER(G16),LEN(G16)&lt;=11)=FALSE,G16&lt;&gt;""),CONCATENATE("Valor No válido en: ",$G$15),""
))</f>
        <v/>
      </c>
      <c r="K16" s="61"/>
      <c r="S16" s="97">
        <v>124</v>
      </c>
    </row>
    <row r="18" spans="1:19" x14ac:dyDescent="0.2">
      <c r="A18" s="276" t="s">
        <v>13</v>
      </c>
      <c r="B18" s="276"/>
      <c r="C18" s="276"/>
      <c r="D18" s="276"/>
      <c r="E18" s="276"/>
      <c r="F18" s="276"/>
      <c r="G18" s="276"/>
    </row>
    <row r="19" spans="1:19" ht="5.25" customHeight="1" x14ac:dyDescent="0.2"/>
    <row r="20" spans="1:19" ht="25.5" x14ac:dyDescent="0.2">
      <c r="B20" s="3" t="s">
        <v>14</v>
      </c>
      <c r="C20" s="3" t="s">
        <v>9</v>
      </c>
      <c r="D20" s="269" t="s">
        <v>15</v>
      </c>
      <c r="E20" s="270"/>
      <c r="F20" s="271"/>
      <c r="G20" s="152" t="s">
        <v>16</v>
      </c>
      <c r="I20" s="86" t="s">
        <v>608</v>
      </c>
      <c r="J20" s="88" t="s">
        <v>609</v>
      </c>
      <c r="S20" s="97">
        <v>125</v>
      </c>
    </row>
    <row r="21" spans="1:19" ht="27" customHeight="1" x14ac:dyDescent="0.2">
      <c r="B21" s="147" t="s">
        <v>666</v>
      </c>
      <c r="C21" s="148">
        <v>1337882591</v>
      </c>
      <c r="D21" s="272">
        <v>1</v>
      </c>
      <c r="E21" s="242"/>
      <c r="F21" s="243"/>
      <c r="G21" s="151" t="s">
        <v>745</v>
      </c>
      <c r="J21" s="61" t="str">
        <f t="shared" ref="J21:J24" si="0" xml:space="preserve"> IF(AND(AND(ISNUMBER(C21),LEN(C21)&lt;=11)=FALSE,C21&lt;&gt;""),CONCATENATE("Valor No válido en: ",$C$20),""
)</f>
        <v/>
      </c>
    </row>
    <row r="22" spans="1:19" ht="69" customHeight="1" x14ac:dyDescent="0.2">
      <c r="B22" s="147" t="s">
        <v>667</v>
      </c>
      <c r="C22" s="148">
        <v>580081010</v>
      </c>
      <c r="D22" s="272">
        <v>1</v>
      </c>
      <c r="E22" s="242"/>
      <c r="F22" s="243"/>
      <c r="G22" s="151" t="s">
        <v>670</v>
      </c>
    </row>
    <row r="23" spans="1:19" ht="61.5" customHeight="1" x14ac:dyDescent="0.2">
      <c r="B23" s="174" t="s">
        <v>668</v>
      </c>
      <c r="C23" s="148">
        <v>15639765</v>
      </c>
      <c r="D23" s="272">
        <v>1</v>
      </c>
      <c r="E23" s="242"/>
      <c r="F23" s="243"/>
      <c r="G23" s="175" t="s">
        <v>669</v>
      </c>
      <c r="J23" s="61" t="str">
        <f t="shared" si="0"/>
        <v/>
      </c>
    </row>
    <row r="24" spans="1:19" ht="60" customHeight="1" x14ac:dyDescent="0.2">
      <c r="B24" s="147"/>
      <c r="C24" s="148"/>
      <c r="D24" s="272"/>
      <c r="E24" s="242"/>
      <c r="F24" s="243"/>
      <c r="G24" s="166"/>
      <c r="J24" s="61" t="str">
        <f t="shared" si="0"/>
        <v/>
      </c>
    </row>
    <row r="25" spans="1:19" ht="22.5" x14ac:dyDescent="0.2">
      <c r="B25" s="61"/>
      <c r="C25" s="61"/>
      <c r="D25" s="61"/>
      <c r="E25" s="61"/>
      <c r="F25" s="61"/>
      <c r="G25" s="61"/>
      <c r="I25" s="87" t="s">
        <v>610</v>
      </c>
      <c r="J25" s="88" t="s">
        <v>611</v>
      </c>
      <c r="S25" s="97">
        <v>0</v>
      </c>
    </row>
    <row r="26" spans="1:19" x14ac:dyDescent="0.2">
      <c r="B26" s="277" t="s">
        <v>17</v>
      </c>
      <c r="C26" s="277"/>
      <c r="D26" s="277"/>
      <c r="E26" s="277"/>
      <c r="F26" s="277"/>
      <c r="G26" s="277"/>
    </row>
    <row r="28" spans="1:19" x14ac:dyDescent="0.2">
      <c r="A28" s="259" t="s">
        <v>18</v>
      </c>
      <c r="B28" s="259"/>
      <c r="C28" s="259"/>
      <c r="D28" s="259"/>
      <c r="E28" s="259"/>
      <c r="F28" s="259"/>
      <c r="G28" s="259"/>
    </row>
    <row r="29" spans="1:19" x14ac:dyDescent="0.2">
      <c r="A29" s="250"/>
      <c r="B29" s="250"/>
      <c r="C29" s="251"/>
      <c r="D29" s="129" t="s">
        <v>1</v>
      </c>
      <c r="E29" s="129" t="s">
        <v>2</v>
      </c>
      <c r="F29" s="256" t="s">
        <v>3</v>
      </c>
      <c r="G29" s="257"/>
      <c r="I29" s="80" t="s">
        <v>602</v>
      </c>
    </row>
    <row r="30" spans="1:19" ht="55.5" customHeight="1" x14ac:dyDescent="0.2">
      <c r="A30" s="260" t="s">
        <v>19</v>
      </c>
      <c r="B30" s="261"/>
      <c r="C30" s="262" t="s">
        <v>5</v>
      </c>
      <c r="D30" s="146"/>
      <c r="E30" s="128" t="s">
        <v>20</v>
      </c>
      <c r="F30" s="232" t="s">
        <v>746</v>
      </c>
      <c r="G30" s="234"/>
      <c r="I30" s="81" t="str">
        <f>CONCATENATE("(",LEN(F30),")")</f>
        <v>(59)</v>
      </c>
      <c r="J30" s="77" t="str">
        <f>IF(( AND(D30="x",E30="x") ),"(*) Marcar solo un valor: Si o No",IF(AND(E30="x",LEN(F30)=0),"(*) Completar la celda de Explicación",
CONCATENATE("(Si/No) Marcar con 'X' solo uno de los campos. (Explicación) Longitud maxima de ",Explicacion_LongMaximo," caracteres")))</f>
        <v>(Si/No) Marcar con 'X' solo uno de los campos. (Explicación) Longitud maxima de 1000 caracteres</v>
      </c>
      <c r="S30" s="97">
        <v>38</v>
      </c>
    </row>
  </sheetData>
  <sheetProtection password="C71F" sheet="1" objects="1" scenarios="1" formatCells="0" formatRows="0" insertRows="0"/>
  <dataConsolidate/>
  <mergeCells count="32">
    <mergeCell ref="A28:G28"/>
    <mergeCell ref="A14:G14"/>
    <mergeCell ref="A18:G18"/>
    <mergeCell ref="B26:G26"/>
    <mergeCell ref="D22:F22"/>
    <mergeCell ref="A12:C12"/>
    <mergeCell ref="F29:G29"/>
    <mergeCell ref="F30:G30"/>
    <mergeCell ref="A9:C9"/>
    <mergeCell ref="A13:C13"/>
    <mergeCell ref="A30:C30"/>
    <mergeCell ref="D15:F15"/>
    <mergeCell ref="D16:F16"/>
    <mergeCell ref="D20:F20"/>
    <mergeCell ref="D21:F21"/>
    <mergeCell ref="D23:F23"/>
    <mergeCell ref="D24:F24"/>
    <mergeCell ref="F12:G12"/>
    <mergeCell ref="F13:G13"/>
    <mergeCell ref="A11:G11"/>
    <mergeCell ref="A29:C29"/>
    <mergeCell ref="A1:G1"/>
    <mergeCell ref="A3:G3"/>
    <mergeCell ref="A4:G4"/>
    <mergeCell ref="A8:C8"/>
    <mergeCell ref="A10:G10"/>
    <mergeCell ref="A2:G2"/>
    <mergeCell ref="A5:G5"/>
    <mergeCell ref="F8:G8"/>
    <mergeCell ref="A6:G6"/>
    <mergeCell ref="A7:G7"/>
    <mergeCell ref="F9:G9"/>
  </mergeCells>
  <dataValidations count="5">
    <dataValidation type="custom" allowBlank="1" showDropDown="1" showInputMessage="1" showErrorMessage="1" error="Valor NO Válido." prompt="Ingrese &quot;X&quot;" sqref="D9:E9 D13:E13 D30:E30">
      <formula1>COUNTIF(Respuesta_SINO,TRIM(CELL("contenido")))=1</formula1>
    </dataValidation>
    <dataValidation type="whole" allowBlank="1" showInputMessage="1" showErrorMessage="1" error="Valor NO Válido." prompt="Solo números" sqref="C25">
      <formula1>Entero_Minimo</formula1>
      <formula2>Entero_Maximo</formula2>
    </dataValidation>
    <dataValidation type="decimal" allowBlank="1" showInputMessage="1" showErrorMessage="1" error="Valor NO Válido" prompt="Ingrese Número" sqref="D16:F16">
      <formula1>Decimal2_Minimo</formula1>
      <formula2>Decimal2_Maximo</formula2>
    </dataValidation>
    <dataValidation type="textLength" allowBlank="1" showErrorMessage="1" error="Cantidad de caracteres NO valido." sqref="F9:G9 F13:G13 F30:G30">
      <formula1>Explicacion_LongMinimo</formula1>
      <formula2>Explicacion_LongMaximo</formula2>
    </dataValidation>
    <dataValidation type="decimal" allowBlank="1" showInputMessage="1" showErrorMessage="1" error="Valor NO Válido." prompt="Ingrese Número" sqref="G16 C21:C24">
      <formula1>Decimal2_Minimo</formula1>
      <formula2>Decimal2_Maximo</formula2>
    </dataValidation>
  </dataValidations>
  <hyperlinks>
    <hyperlink ref="J2" location="Principal!A1" display="Volver al Indic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8"/>
  </sheetPr>
  <dimension ref="A1:V43"/>
  <sheetViews>
    <sheetView topLeftCell="A31" zoomScaleNormal="100" workbookViewId="0">
      <selection activeCell="O4" sqref="O4"/>
    </sheetView>
  </sheetViews>
  <sheetFormatPr baseColWidth="10" defaultRowHeight="12.75" x14ac:dyDescent="0.2"/>
  <cols>
    <col min="1" max="1" width="4" style="5" customWidth="1"/>
    <col min="2" max="2" width="19.7109375" style="5" customWidth="1"/>
    <col min="3" max="3" width="6" style="5" customWidth="1"/>
    <col min="4" max="4" width="4.5703125" style="5" customWidth="1"/>
    <col min="5" max="5" width="9.140625" style="5" customWidth="1"/>
    <col min="6" max="6" width="4.85546875" style="5" customWidth="1"/>
    <col min="7" max="7" width="4.5703125" style="5" customWidth="1"/>
    <col min="8" max="8" width="4.140625" style="5" customWidth="1"/>
    <col min="9" max="9" width="8.5703125" style="5" customWidth="1"/>
    <col min="10" max="10" width="10.140625" style="5" customWidth="1"/>
    <col min="11" max="11" width="10.42578125" style="5" customWidth="1"/>
    <col min="12" max="12" width="0.85546875" style="5" customWidth="1"/>
    <col min="13" max="13" width="5.28515625" style="5" customWidth="1"/>
    <col min="14" max="14" width="43.7109375" style="5" customWidth="1"/>
    <col min="15" max="18" width="5.140625" style="5" customWidth="1"/>
    <col min="19" max="20" width="4.7109375" style="96" customWidth="1"/>
    <col min="21" max="21" width="3.28515625" style="96" customWidth="1"/>
    <col min="22" max="22" width="4.5703125" style="96" customWidth="1"/>
    <col min="23" max="16384" width="11.42578125" style="5"/>
  </cols>
  <sheetData>
    <row r="1" spans="1:22" ht="27.75" customHeight="1" x14ac:dyDescent="0.2">
      <c r="A1" s="319" t="s">
        <v>88</v>
      </c>
      <c r="B1" s="320"/>
      <c r="C1" s="320"/>
      <c r="D1" s="320"/>
      <c r="E1" s="320"/>
      <c r="F1" s="320"/>
      <c r="G1" s="320"/>
      <c r="H1" s="320"/>
      <c r="I1" s="320"/>
      <c r="J1" s="320"/>
      <c r="K1" s="320"/>
      <c r="U1" s="97">
        <v>2</v>
      </c>
    </row>
    <row r="2" spans="1:22" ht="15" x14ac:dyDescent="0.2">
      <c r="A2" s="258" t="s">
        <v>461</v>
      </c>
      <c r="B2" s="258"/>
      <c r="C2" s="258"/>
      <c r="D2" s="258"/>
      <c r="E2" s="258"/>
      <c r="F2" s="258"/>
      <c r="G2" s="258"/>
      <c r="H2" s="258"/>
      <c r="I2" s="258"/>
      <c r="J2" s="258"/>
      <c r="K2" s="258"/>
      <c r="N2" s="124" t="s">
        <v>558</v>
      </c>
      <c r="U2" s="97">
        <f>SUM(V:V)</f>
        <v>2</v>
      </c>
    </row>
    <row r="3" spans="1:22" x14ac:dyDescent="0.2">
      <c r="A3" s="259" t="s">
        <v>90</v>
      </c>
      <c r="B3" s="259"/>
      <c r="C3" s="259"/>
      <c r="D3" s="259"/>
      <c r="E3" s="259"/>
      <c r="F3" s="259"/>
      <c r="G3" s="259"/>
      <c r="H3" s="259"/>
      <c r="I3" s="259"/>
      <c r="J3" s="259"/>
      <c r="K3" s="259"/>
    </row>
    <row r="4" spans="1:22" ht="18" customHeight="1" x14ac:dyDescent="0.2">
      <c r="A4" s="280"/>
      <c r="B4" s="280"/>
      <c r="C4" s="280"/>
      <c r="D4" s="280"/>
      <c r="E4" s="281"/>
      <c r="F4" s="129" t="s">
        <v>1</v>
      </c>
      <c r="G4" s="129" t="s">
        <v>2</v>
      </c>
      <c r="H4" s="292" t="s">
        <v>3</v>
      </c>
      <c r="I4" s="292"/>
      <c r="J4" s="292"/>
      <c r="K4" s="292"/>
      <c r="M4" s="80" t="s">
        <v>602</v>
      </c>
    </row>
    <row r="5" spans="1:22" ht="126.75" customHeight="1" x14ac:dyDescent="0.2">
      <c r="A5" s="309" t="s">
        <v>462</v>
      </c>
      <c r="B5" s="309"/>
      <c r="C5" s="309"/>
      <c r="D5" s="309"/>
      <c r="E5" s="309"/>
      <c r="F5" s="128" t="s">
        <v>20</v>
      </c>
      <c r="G5" s="128"/>
      <c r="H5" s="232" t="s">
        <v>871</v>
      </c>
      <c r="I5" s="233"/>
      <c r="J5" s="233"/>
      <c r="K5" s="234"/>
      <c r="M5" s="81" t="str">
        <f>CONCATENATE("(",LEN(H5),")")</f>
        <v>(227)</v>
      </c>
      <c r="N5" s="78"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6">
        <v>118</v>
      </c>
      <c r="V5" s="98">
        <f>IF( AND(F5="",G5=""),0,IF(AND(G5&lt;&gt;"",H5=""),0,1))</f>
        <v>1</v>
      </c>
    </row>
    <row r="6" spans="1:22" ht="24" customHeight="1" x14ac:dyDescent="0.2">
      <c r="A6" s="307" t="s">
        <v>463</v>
      </c>
      <c r="B6" s="307"/>
      <c r="C6" s="307"/>
      <c r="D6" s="307"/>
      <c r="E6" s="307"/>
      <c r="F6" s="307"/>
      <c r="G6" s="307"/>
      <c r="H6" s="307"/>
      <c r="I6" s="307"/>
      <c r="J6" s="307"/>
      <c r="K6" s="307"/>
    </row>
    <row r="7" spans="1:22" ht="15" customHeight="1" x14ac:dyDescent="0.2">
      <c r="B7" s="280"/>
      <c r="C7" s="280"/>
      <c r="D7" s="280"/>
      <c r="E7" s="280"/>
      <c r="F7" s="280"/>
      <c r="G7" s="280"/>
      <c r="H7" s="280"/>
      <c r="I7" s="281"/>
      <c r="J7" s="42" t="s">
        <v>464</v>
      </c>
      <c r="K7" s="42" t="s">
        <v>2</v>
      </c>
    </row>
    <row r="8" spans="1:22" ht="15.75" customHeight="1" x14ac:dyDescent="0.2">
      <c r="B8" s="293" t="s">
        <v>465</v>
      </c>
      <c r="C8" s="294"/>
      <c r="D8" s="294"/>
      <c r="E8" s="294"/>
      <c r="F8" s="294"/>
      <c r="G8" s="294"/>
      <c r="H8" s="294"/>
      <c r="I8" s="295"/>
      <c r="J8" s="128" t="s">
        <v>20</v>
      </c>
      <c r="K8" s="128"/>
      <c r="N8" s="62" t="str">
        <f>IF(( AND($J$8="x",$K$8="x") ),"(*) Marcar solo un valor: Si o No","")</f>
        <v/>
      </c>
      <c r="S8" s="96">
        <v>310</v>
      </c>
    </row>
    <row r="9" spans="1:22" ht="12.75" customHeight="1" x14ac:dyDescent="0.2">
      <c r="B9" s="293" t="s">
        <v>466</v>
      </c>
      <c r="C9" s="294"/>
      <c r="D9" s="294"/>
      <c r="E9" s="294"/>
      <c r="F9" s="294"/>
      <c r="G9" s="294"/>
      <c r="H9" s="294"/>
      <c r="I9" s="295"/>
      <c r="J9" s="128" t="s">
        <v>20</v>
      </c>
      <c r="K9" s="128"/>
      <c r="N9" s="62" t="str">
        <f>IF(( AND($J$9="x",$K$9="x") ),"(*) Marcar solo un valor: Si o No","")</f>
        <v/>
      </c>
      <c r="S9" s="96">
        <v>311</v>
      </c>
    </row>
    <row r="10" spans="1:22" ht="15.75" customHeight="1" x14ac:dyDescent="0.2">
      <c r="B10" s="293" t="s">
        <v>467</v>
      </c>
      <c r="C10" s="294"/>
      <c r="D10" s="294"/>
      <c r="E10" s="294"/>
      <c r="F10" s="294"/>
      <c r="G10" s="294"/>
      <c r="H10" s="294"/>
      <c r="I10" s="295"/>
      <c r="J10" s="128" t="s">
        <v>20</v>
      </c>
      <c r="K10" s="128"/>
      <c r="N10" s="62" t="str">
        <f>IF(( AND($J$10="x",$K$10="x") ),"(*) Marcar solo un valor: Si o No","")</f>
        <v/>
      </c>
      <c r="S10" s="96">
        <v>312</v>
      </c>
    </row>
    <row r="11" spans="1:22" ht="12.75" customHeight="1" x14ac:dyDescent="0.2">
      <c r="B11" s="293" t="s">
        <v>468</v>
      </c>
      <c r="C11" s="294"/>
      <c r="D11" s="294"/>
      <c r="E11" s="294"/>
      <c r="F11" s="294"/>
      <c r="G11" s="294"/>
      <c r="H11" s="294"/>
      <c r="I11" s="295"/>
      <c r="J11" s="128" t="s">
        <v>20</v>
      </c>
      <c r="K11" s="128"/>
      <c r="N11" s="62" t="str">
        <f>IF(( AND($J$11="x",$K$11="x") ),"(*) Marcar solo un valor: Si o No","")</f>
        <v/>
      </c>
      <c r="S11" s="96">
        <v>313</v>
      </c>
    </row>
    <row r="12" spans="1:22" ht="13.5" customHeight="1" x14ac:dyDescent="0.2">
      <c r="B12" s="293" t="s">
        <v>469</v>
      </c>
      <c r="C12" s="294"/>
      <c r="D12" s="294"/>
      <c r="E12" s="294"/>
      <c r="F12" s="294"/>
      <c r="G12" s="294"/>
      <c r="H12" s="294"/>
      <c r="I12" s="295"/>
      <c r="J12" s="128" t="s">
        <v>20</v>
      </c>
      <c r="K12" s="128"/>
      <c r="N12" s="62" t="str">
        <f>IF(( AND($J$12="x",$K$12="x") ),"(*) Marcar solo un valor: Si o No","")</f>
        <v/>
      </c>
      <c r="S12" s="96">
        <v>314</v>
      </c>
    </row>
    <row r="13" spans="1:22" ht="15.75" customHeight="1" x14ac:dyDescent="0.2">
      <c r="B13" s="25" t="s">
        <v>120</v>
      </c>
      <c r="C13" s="232"/>
      <c r="D13" s="233"/>
      <c r="E13" s="233"/>
      <c r="F13" s="233"/>
      <c r="G13" s="233"/>
      <c r="H13" s="233"/>
      <c r="I13" s="233"/>
      <c r="J13" s="233"/>
      <c r="K13" s="234"/>
      <c r="S13" s="96">
        <v>315</v>
      </c>
    </row>
    <row r="14" spans="1:22" ht="9.75" customHeight="1" x14ac:dyDescent="0.2">
      <c r="A14" s="482"/>
      <c r="B14" s="482"/>
      <c r="C14" s="482"/>
      <c r="D14" s="482"/>
      <c r="E14" s="482"/>
      <c r="F14" s="482"/>
      <c r="G14" s="482"/>
      <c r="H14" s="482"/>
      <c r="I14" s="482"/>
      <c r="J14" s="482"/>
      <c r="K14" s="482"/>
    </row>
    <row r="15" spans="1:22" ht="21.75" customHeight="1" x14ac:dyDescent="0.2">
      <c r="A15" s="311" t="s">
        <v>584</v>
      </c>
      <c r="B15" s="311"/>
      <c r="C15" s="311"/>
      <c r="D15" s="311"/>
      <c r="E15" s="311"/>
      <c r="F15" s="311"/>
      <c r="G15" s="311"/>
      <c r="H15" s="311"/>
      <c r="I15" s="311"/>
      <c r="J15" s="311"/>
      <c r="K15" s="311"/>
    </row>
    <row r="16" spans="1:22" ht="15" x14ac:dyDescent="0.25">
      <c r="A16" s="297"/>
      <c r="B16" s="297"/>
      <c r="C16" s="37" t="s">
        <v>193</v>
      </c>
      <c r="D16" s="128" t="s">
        <v>20</v>
      </c>
      <c r="E16" s="4"/>
      <c r="F16" s="37" t="s">
        <v>2</v>
      </c>
      <c r="G16" s="4"/>
      <c r="H16" s="128"/>
      <c r="I16" s="56"/>
      <c r="N16" s="62" t="str">
        <f>IF(( AND(D16="x",H16="x") ),"(*) Marcar solo un valor: Si o No","")</f>
        <v/>
      </c>
      <c r="S16" s="96">
        <v>316</v>
      </c>
    </row>
    <row r="17" spans="1:19" ht="15" customHeight="1" x14ac:dyDescent="0.2">
      <c r="A17" s="298"/>
      <c r="B17" s="298"/>
      <c r="C17" s="298"/>
      <c r="D17" s="298"/>
      <c r="E17" s="298"/>
      <c r="F17" s="298"/>
      <c r="G17" s="298"/>
      <c r="H17" s="298"/>
      <c r="I17" s="298"/>
      <c r="J17" s="298"/>
      <c r="K17" s="298"/>
    </row>
    <row r="18" spans="1:19" ht="15" customHeight="1" x14ac:dyDescent="0.2">
      <c r="B18" s="308" t="s">
        <v>470</v>
      </c>
      <c r="C18" s="308"/>
      <c r="D18" s="308"/>
      <c r="E18" s="308"/>
      <c r="F18" s="308"/>
      <c r="G18" s="308"/>
      <c r="H18" s="308"/>
      <c r="I18" s="308"/>
      <c r="J18" s="308"/>
      <c r="K18" s="308"/>
    </row>
    <row r="19" spans="1:19" ht="6" customHeight="1" x14ac:dyDescent="0.2">
      <c r="A19" s="298"/>
      <c r="B19" s="298"/>
      <c r="C19" s="298"/>
      <c r="D19" s="298"/>
      <c r="E19" s="298"/>
      <c r="F19" s="298"/>
      <c r="G19" s="298"/>
      <c r="H19" s="298"/>
      <c r="I19" s="298"/>
      <c r="J19" s="298"/>
      <c r="K19" s="298"/>
    </row>
    <row r="20" spans="1:19" ht="15.75" x14ac:dyDescent="0.2">
      <c r="A20" s="19"/>
      <c r="B20" s="280"/>
      <c r="C20" s="280"/>
      <c r="D20" s="280"/>
      <c r="E20" s="280"/>
      <c r="F20" s="280"/>
      <c r="G20" s="280"/>
      <c r="H20" s="280"/>
      <c r="I20" s="281"/>
      <c r="J20" s="43" t="s">
        <v>464</v>
      </c>
      <c r="K20" s="43" t="s">
        <v>2</v>
      </c>
    </row>
    <row r="21" spans="1:19" ht="38.25" customHeight="1" x14ac:dyDescent="0.2">
      <c r="A21" s="19"/>
      <c r="B21" s="293" t="s">
        <v>471</v>
      </c>
      <c r="C21" s="294"/>
      <c r="D21" s="294"/>
      <c r="E21" s="294"/>
      <c r="F21" s="294"/>
      <c r="G21" s="294"/>
      <c r="H21" s="294"/>
      <c r="I21" s="295"/>
      <c r="J21" s="128" t="s">
        <v>20</v>
      </c>
      <c r="K21" s="128"/>
      <c r="N21" s="62" t="str">
        <f>IF(( AND($J$21="x",$K$21="x") ),"(*) Marcar solo un valor: Si o No","")</f>
        <v/>
      </c>
      <c r="S21" s="96">
        <v>351</v>
      </c>
    </row>
    <row r="22" spans="1:19" ht="15.75" x14ac:dyDescent="0.2">
      <c r="A22" s="19"/>
      <c r="B22" s="293" t="s">
        <v>472</v>
      </c>
      <c r="C22" s="294"/>
      <c r="D22" s="294"/>
      <c r="E22" s="294"/>
      <c r="F22" s="294"/>
      <c r="G22" s="294"/>
      <c r="H22" s="294"/>
      <c r="I22" s="295"/>
      <c r="J22" s="128" t="s">
        <v>20</v>
      </c>
      <c r="K22" s="128"/>
      <c r="N22" s="62" t="str">
        <f>IF(( AND($J$22="x",$K$22="x") ),"(*) Marcar solo un valor: Si o No","")</f>
        <v/>
      </c>
      <c r="S22" s="96">
        <v>352</v>
      </c>
    </row>
    <row r="23" spans="1:19" ht="15.75" x14ac:dyDescent="0.2">
      <c r="A23" s="19"/>
      <c r="B23" s="293" t="s">
        <v>473</v>
      </c>
      <c r="C23" s="294"/>
      <c r="D23" s="294"/>
      <c r="E23" s="294"/>
      <c r="F23" s="294"/>
      <c r="G23" s="294"/>
      <c r="H23" s="294"/>
      <c r="I23" s="295"/>
      <c r="J23" s="128" t="s">
        <v>20</v>
      </c>
      <c r="K23" s="128"/>
      <c r="N23" s="62" t="str">
        <f>IF(( AND($J$23="x",$K$23="x") ),"(*) Marcar solo un valor: Si o No","")</f>
        <v/>
      </c>
      <c r="S23" s="96">
        <v>353</v>
      </c>
    </row>
    <row r="24" spans="1:19" ht="15.75" x14ac:dyDescent="0.2">
      <c r="A24" s="19"/>
      <c r="B24" s="293" t="s">
        <v>474</v>
      </c>
      <c r="C24" s="294"/>
      <c r="D24" s="294"/>
      <c r="E24" s="294"/>
      <c r="F24" s="294"/>
      <c r="G24" s="294"/>
      <c r="H24" s="294"/>
      <c r="I24" s="295"/>
      <c r="J24" s="128" t="s">
        <v>20</v>
      </c>
      <c r="K24" s="128"/>
      <c r="N24" s="62" t="str">
        <f>IF(( AND($J$24="x",$K$24="x") ),"(*) Marcar solo un valor: Si o No","")</f>
        <v/>
      </c>
      <c r="S24" s="96">
        <v>354</v>
      </c>
    </row>
    <row r="25" spans="1:19" ht="15.75" x14ac:dyDescent="0.2">
      <c r="A25" s="19"/>
      <c r="B25" s="293" t="s">
        <v>475</v>
      </c>
      <c r="C25" s="294"/>
      <c r="D25" s="294"/>
      <c r="E25" s="294"/>
      <c r="F25" s="294"/>
      <c r="G25" s="294"/>
      <c r="H25" s="294"/>
      <c r="I25" s="295"/>
      <c r="J25" s="128"/>
      <c r="K25" s="128" t="s">
        <v>20</v>
      </c>
      <c r="N25" s="62" t="str">
        <f>IF(( AND($J$25="x",$K$25="x") ),"(*) Marcar solo un valor: Si o No","")</f>
        <v/>
      </c>
      <c r="S25" s="96">
        <v>355</v>
      </c>
    </row>
    <row r="26" spans="1:19" ht="15.75" x14ac:dyDescent="0.2">
      <c r="A26" s="19"/>
      <c r="B26" s="293" t="s">
        <v>476</v>
      </c>
      <c r="C26" s="294"/>
      <c r="D26" s="294"/>
      <c r="E26" s="294"/>
      <c r="F26" s="294"/>
      <c r="G26" s="294"/>
      <c r="H26" s="294"/>
      <c r="I26" s="295"/>
      <c r="J26" s="128" t="s">
        <v>20</v>
      </c>
      <c r="K26" s="128"/>
      <c r="N26" s="62" t="str">
        <f>IF(( AND($J$26="x",$K$26="x") ),"(*) Marcar solo un valor: Si o No","")</f>
        <v/>
      </c>
      <c r="S26" s="96">
        <v>356</v>
      </c>
    </row>
    <row r="27" spans="1:19" ht="15.75" x14ac:dyDescent="0.2">
      <c r="A27" s="19"/>
      <c r="B27" s="293" t="s">
        <v>477</v>
      </c>
      <c r="C27" s="294"/>
      <c r="D27" s="294"/>
      <c r="E27" s="294"/>
      <c r="F27" s="294"/>
      <c r="G27" s="294"/>
      <c r="H27" s="294"/>
      <c r="I27" s="295"/>
      <c r="J27" s="128" t="s">
        <v>20</v>
      </c>
      <c r="K27" s="128"/>
      <c r="N27" s="62" t="str">
        <f>IF(( AND($J$27="x",$K$27="x") ),"(*) Marcar solo un valor: Si o No","")</f>
        <v/>
      </c>
      <c r="S27" s="96">
        <v>357</v>
      </c>
    </row>
    <row r="28" spans="1:19" ht="15.75" x14ac:dyDescent="0.2">
      <c r="A28" s="19"/>
      <c r="B28" s="293" t="s">
        <v>478</v>
      </c>
      <c r="C28" s="294"/>
      <c r="D28" s="294"/>
      <c r="E28" s="294"/>
      <c r="F28" s="294"/>
      <c r="G28" s="294"/>
      <c r="H28" s="294"/>
      <c r="I28" s="295"/>
      <c r="J28" s="128"/>
      <c r="K28" s="128" t="s">
        <v>20</v>
      </c>
      <c r="N28" s="62" t="str">
        <f>IF(( AND($J$28="x",$K$28="x") ),"(*) Marcar solo un valor: Si o No","")</f>
        <v/>
      </c>
      <c r="S28" s="96">
        <v>358</v>
      </c>
    </row>
    <row r="29" spans="1:19" ht="15.75" x14ac:dyDescent="0.2">
      <c r="A29" s="19"/>
      <c r="B29" s="293" t="s">
        <v>479</v>
      </c>
      <c r="C29" s="294"/>
      <c r="D29" s="294"/>
      <c r="E29" s="294"/>
      <c r="F29" s="294"/>
      <c r="G29" s="294"/>
      <c r="H29" s="294"/>
      <c r="I29" s="295"/>
      <c r="J29" s="128" t="s">
        <v>20</v>
      </c>
      <c r="K29" s="128"/>
      <c r="N29" s="62" t="str">
        <f>IF(( AND($J$29="x",$K$29="x") ),"(*) Marcar solo un valor: Si o No","")</f>
        <v/>
      </c>
      <c r="S29" s="96">
        <v>359</v>
      </c>
    </row>
    <row r="30" spans="1:19" ht="15.75" x14ac:dyDescent="0.2">
      <c r="A30" s="19"/>
      <c r="B30" s="293" t="s">
        <v>120</v>
      </c>
      <c r="C30" s="294"/>
      <c r="D30" s="295"/>
      <c r="E30" s="232"/>
      <c r="F30" s="233"/>
      <c r="G30" s="233"/>
      <c r="H30" s="233"/>
      <c r="I30" s="233"/>
      <c r="J30" s="233"/>
      <c r="K30" s="234"/>
      <c r="S30" s="96">
        <v>360</v>
      </c>
    </row>
    <row r="31" spans="1:19" ht="9" customHeight="1" x14ac:dyDescent="0.2">
      <c r="A31" s="479"/>
      <c r="B31" s="479"/>
      <c r="C31" s="479"/>
      <c r="D31" s="479"/>
      <c r="E31" s="479"/>
      <c r="F31" s="479"/>
      <c r="G31" s="479"/>
      <c r="H31" s="479"/>
      <c r="I31" s="479"/>
      <c r="J31" s="479"/>
      <c r="K31" s="479"/>
    </row>
    <row r="32" spans="1:19" ht="13.5" customHeight="1" x14ac:dyDescent="0.2">
      <c r="A32" s="259" t="s">
        <v>91</v>
      </c>
      <c r="B32" s="259"/>
      <c r="C32" s="259"/>
      <c r="D32" s="259"/>
      <c r="E32" s="259"/>
      <c r="F32" s="259"/>
      <c r="G32" s="259"/>
      <c r="H32" s="259"/>
      <c r="I32" s="259"/>
      <c r="J32" s="259"/>
      <c r="K32" s="259"/>
    </row>
    <row r="33" spans="1:22" ht="18.75" customHeight="1" x14ac:dyDescent="0.2">
      <c r="A33" s="280"/>
      <c r="B33" s="280"/>
      <c r="C33" s="280"/>
      <c r="D33" s="280"/>
      <c r="E33" s="281"/>
      <c r="F33" s="129" t="s">
        <v>1</v>
      </c>
      <c r="G33" s="129" t="s">
        <v>2</v>
      </c>
      <c r="H33" s="481" t="s">
        <v>3</v>
      </c>
      <c r="I33" s="481"/>
      <c r="J33" s="481"/>
      <c r="K33" s="481"/>
      <c r="M33" s="80" t="s">
        <v>602</v>
      </c>
    </row>
    <row r="34" spans="1:22" ht="91.5" customHeight="1" x14ac:dyDescent="0.2">
      <c r="A34" s="309" t="s">
        <v>480</v>
      </c>
      <c r="B34" s="309"/>
      <c r="C34" s="309"/>
      <c r="D34" s="309"/>
      <c r="E34" s="309"/>
      <c r="F34" s="128"/>
      <c r="G34" s="128" t="s">
        <v>20</v>
      </c>
      <c r="H34" s="232" t="s">
        <v>872</v>
      </c>
      <c r="I34" s="233"/>
      <c r="J34" s="233"/>
      <c r="K34" s="234"/>
      <c r="M34" s="81" t="str">
        <f>CONCATENATE("(",LEN(H34),")")</f>
        <v>(453)</v>
      </c>
      <c r="N34" s="78" t="str">
        <f>IF(( AND(F34="x",G34="x") ),"(*) Marcar solo un valor: Si o No",IF(AND(G34="x",LEN(H34)=0),"(*) Completar la celda de explicación",
CONCATENATE("(Si/No) Marcar con 'X' solo uno de los campos. (Explicación) Longitud Máxima de ",Explicacion_LongMaximo," caracteres")))</f>
        <v>(Si/No) Marcar con 'X' solo uno de los campos. (Explicación) Longitud Máxima de 1000 caracteres</v>
      </c>
      <c r="S34" s="96">
        <v>119</v>
      </c>
      <c r="V34" s="98">
        <f>IF( AND(F34="",G34=""),0,IF(AND(G34&lt;&gt;"",H34=""),0,1))</f>
        <v>1</v>
      </c>
    </row>
    <row r="35" spans="1:22" ht="6.75" customHeight="1" x14ac:dyDescent="0.2">
      <c r="A35" s="480"/>
      <c r="B35" s="480"/>
      <c r="C35" s="480"/>
      <c r="D35" s="480"/>
      <c r="E35" s="480"/>
      <c r="F35" s="480"/>
      <c r="G35" s="480"/>
      <c r="H35" s="480"/>
      <c r="I35" s="480"/>
      <c r="J35" s="480"/>
      <c r="K35" s="480"/>
    </row>
    <row r="36" spans="1:22" ht="36.75" customHeight="1" x14ac:dyDescent="0.2">
      <c r="A36" s="308" t="s">
        <v>481</v>
      </c>
      <c r="B36" s="308"/>
      <c r="C36" s="308"/>
      <c r="D36" s="308"/>
      <c r="E36" s="308"/>
      <c r="F36" s="308"/>
      <c r="G36" s="308"/>
      <c r="H36" s="308"/>
      <c r="I36" s="308"/>
      <c r="J36" s="308"/>
      <c r="K36" s="308"/>
    </row>
    <row r="37" spans="1:22" ht="25.5" customHeight="1" x14ac:dyDescent="0.2">
      <c r="B37" s="302" t="s">
        <v>482</v>
      </c>
      <c r="C37" s="302"/>
      <c r="D37" s="302"/>
      <c r="E37" s="232"/>
      <c r="F37" s="233"/>
      <c r="G37" s="233"/>
      <c r="H37" s="233"/>
      <c r="I37" s="233"/>
      <c r="J37" s="233"/>
      <c r="K37" s="234"/>
      <c r="S37" s="96">
        <v>317</v>
      </c>
    </row>
    <row r="38" spans="1:22" ht="60" customHeight="1" x14ac:dyDescent="0.2">
      <c r="A38" s="308" t="s">
        <v>483</v>
      </c>
      <c r="B38" s="308"/>
      <c r="C38" s="308"/>
      <c r="D38" s="308"/>
      <c r="E38" s="308"/>
      <c r="F38" s="308"/>
      <c r="G38" s="308"/>
      <c r="H38" s="308"/>
      <c r="I38" s="308"/>
      <c r="J38" s="308"/>
      <c r="K38" s="308"/>
    </row>
    <row r="39" spans="1:22" x14ac:dyDescent="0.2">
      <c r="B39" s="302" t="s">
        <v>484</v>
      </c>
      <c r="C39" s="302"/>
      <c r="D39" s="302"/>
      <c r="E39" s="232" t="s">
        <v>829</v>
      </c>
      <c r="F39" s="233"/>
      <c r="G39" s="233"/>
      <c r="H39" s="233"/>
      <c r="I39" s="233"/>
      <c r="J39" s="233"/>
      <c r="K39" s="234"/>
      <c r="S39" s="96">
        <v>318</v>
      </c>
    </row>
    <row r="40" spans="1:22" ht="15" customHeight="1" x14ac:dyDescent="0.2">
      <c r="A40" s="298"/>
      <c r="B40" s="298"/>
      <c r="C40" s="298"/>
      <c r="D40" s="298"/>
      <c r="E40" s="298"/>
      <c r="F40" s="298"/>
      <c r="G40" s="298"/>
      <c r="H40" s="298"/>
      <c r="I40" s="298"/>
      <c r="J40" s="298"/>
      <c r="K40" s="298"/>
    </row>
    <row r="41" spans="1:22" ht="15.75" customHeight="1" x14ac:dyDescent="0.2">
      <c r="B41" s="302" t="s">
        <v>485</v>
      </c>
      <c r="C41" s="302"/>
      <c r="D41" s="302"/>
      <c r="E41" s="302"/>
      <c r="F41" s="302"/>
      <c r="G41" s="302"/>
      <c r="H41" s="302"/>
      <c r="I41" s="302"/>
      <c r="J41" s="302"/>
      <c r="K41" s="302"/>
    </row>
    <row r="42" spans="1:22" ht="15.75" customHeight="1" x14ac:dyDescent="0.2">
      <c r="B42" s="302" t="s">
        <v>235</v>
      </c>
      <c r="C42" s="302"/>
      <c r="D42" s="302"/>
      <c r="E42" s="302" t="s">
        <v>236</v>
      </c>
      <c r="F42" s="302"/>
      <c r="G42" s="302"/>
      <c r="H42" s="302"/>
      <c r="I42" s="302" t="s">
        <v>237</v>
      </c>
      <c r="J42" s="302"/>
      <c r="K42" s="302"/>
    </row>
    <row r="43" spans="1:22" ht="46.5" customHeight="1" x14ac:dyDescent="0.2">
      <c r="B43" s="314" t="s">
        <v>875</v>
      </c>
      <c r="C43" s="314"/>
      <c r="D43" s="314"/>
      <c r="E43" s="472" t="s">
        <v>874</v>
      </c>
      <c r="F43" s="472"/>
      <c r="G43" s="472"/>
      <c r="H43" s="472"/>
      <c r="I43" s="472" t="s">
        <v>873</v>
      </c>
      <c r="J43" s="472"/>
      <c r="K43" s="472"/>
      <c r="S43" s="96">
        <v>319</v>
      </c>
    </row>
  </sheetData>
  <sheetProtection password="C71F" sheet="1" objects="1" scenarios="1" formatRows="0"/>
  <mergeCells count="54">
    <mergeCell ref="A15:K15"/>
    <mergeCell ref="B18:K18"/>
    <mergeCell ref="A5:E5"/>
    <mergeCell ref="H4:K4"/>
    <mergeCell ref="H5:K5"/>
    <mergeCell ref="A6:K6"/>
    <mergeCell ref="A16:B16"/>
    <mergeCell ref="A17:K17"/>
    <mergeCell ref="A36:K36"/>
    <mergeCell ref="A1:K1"/>
    <mergeCell ref="B29:I29"/>
    <mergeCell ref="E30:K30"/>
    <mergeCell ref="B30:D30"/>
    <mergeCell ref="B8:I8"/>
    <mergeCell ref="B9:I9"/>
    <mergeCell ref="B10:I10"/>
    <mergeCell ref="B11:I11"/>
    <mergeCell ref="B12:I12"/>
    <mergeCell ref="B21:I21"/>
    <mergeCell ref="B22:I22"/>
    <mergeCell ref="B23:I23"/>
    <mergeCell ref="B24:I24"/>
    <mergeCell ref="B25:I25"/>
    <mergeCell ref="B26:I26"/>
    <mergeCell ref="B37:D37"/>
    <mergeCell ref="E37:K37"/>
    <mergeCell ref="B43:D43"/>
    <mergeCell ref="I43:K43"/>
    <mergeCell ref="E43:H43"/>
    <mergeCell ref="A38:K38"/>
    <mergeCell ref="B39:D39"/>
    <mergeCell ref="E39:K39"/>
    <mergeCell ref="B41:K41"/>
    <mergeCell ref="I42:K42"/>
    <mergeCell ref="E42:H42"/>
    <mergeCell ref="B42:D42"/>
    <mergeCell ref="A40:K40"/>
    <mergeCell ref="A2:K2"/>
    <mergeCell ref="A3:K3"/>
    <mergeCell ref="A4:E4"/>
    <mergeCell ref="B7:I7"/>
    <mergeCell ref="A14:K14"/>
    <mergeCell ref="C13:K13"/>
    <mergeCell ref="B20:I20"/>
    <mergeCell ref="A19:K19"/>
    <mergeCell ref="A32:K32"/>
    <mergeCell ref="A31:K31"/>
    <mergeCell ref="A35:K35"/>
    <mergeCell ref="A33:E33"/>
    <mergeCell ref="B28:I28"/>
    <mergeCell ref="H33:K33"/>
    <mergeCell ref="H34:K34"/>
    <mergeCell ref="A34:E34"/>
    <mergeCell ref="B27:I27"/>
  </mergeCells>
  <dataValidations count="2">
    <dataValidation type="textLength" allowBlank="1" showErrorMessage="1" error="Cantidad de caracteres NO valido." sqref="H5:K5 H34:K34">
      <formula1>Explicacion_LongMinimo</formula1>
      <formula2>Explicacion_LongMaximo</formula2>
    </dataValidation>
    <dataValidation type="custom" allowBlank="1" showDropDown="1" showInputMessage="1" showErrorMessage="1" error="Valor NO Válido." prompt="Ingrese &quot;X&quot;" sqref="F5:G5 J8:K12 H16 D16 J21:K29 F34:G34">
      <formula1>COUNTIF(Respuesta_SINO,TRIM(CELL("contenido")))=1</formula1>
    </dataValidation>
  </dataValidations>
  <hyperlinks>
    <hyperlink ref="N2" location="Principal!A1" display="Volver al Indice"/>
  </hyperlinks>
  <pageMargins left="0.7" right="0.7" top="0.75" bottom="0.75" header="0.3" footer="0.3"/>
  <pageSetup paperSize="9" orientation="portrait" r:id="rId1"/>
  <rowBreaks count="1" manualBreakCount="1">
    <brk id="35"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8"/>
  </sheetPr>
  <dimension ref="A1:S3"/>
  <sheetViews>
    <sheetView zoomScaleNormal="100" workbookViewId="0">
      <selection activeCell="O4" sqref="O4"/>
    </sheetView>
  </sheetViews>
  <sheetFormatPr baseColWidth="10" defaultRowHeight="12.75" x14ac:dyDescent="0.2"/>
  <cols>
    <col min="1" max="1" width="21.140625" style="5" customWidth="1"/>
    <col min="2" max="2" width="5.140625" style="5" customWidth="1"/>
    <col min="3" max="3" width="4.5703125" style="5" customWidth="1"/>
    <col min="4" max="4" width="11.42578125" style="5"/>
    <col min="5" max="5" width="7" style="5" customWidth="1"/>
    <col min="6" max="6" width="4" style="5" customWidth="1"/>
    <col min="7" max="7" width="30.85546875" style="5" customWidth="1"/>
    <col min="8" max="8" width="2" style="5" customWidth="1"/>
    <col min="9" max="9" width="5.85546875" style="5" customWidth="1"/>
    <col min="10" max="10" width="39.7109375" style="5" customWidth="1"/>
    <col min="11" max="11" width="11.42578125" style="5"/>
    <col min="12" max="20" width="6.28515625" style="5" customWidth="1"/>
    <col min="21" max="21" width="1.28515625" style="5" customWidth="1"/>
    <col min="22" max="16384" width="11.42578125" style="5"/>
  </cols>
  <sheetData>
    <row r="1" spans="1:19" ht="15" x14ac:dyDescent="0.2">
      <c r="A1" s="258" t="s">
        <v>92</v>
      </c>
      <c r="B1" s="258"/>
      <c r="C1" s="258"/>
      <c r="D1" s="258"/>
      <c r="E1" s="258"/>
      <c r="F1" s="258"/>
      <c r="G1" s="258"/>
      <c r="J1" s="125" t="str">
        <f>'28'!A1</f>
        <v>PILAR V: Transparencia de la Información</v>
      </c>
    </row>
    <row r="2" spans="1:19" ht="47.25" customHeight="1" x14ac:dyDescent="0.2">
      <c r="A2" s="308" t="s">
        <v>486</v>
      </c>
      <c r="B2" s="308"/>
      <c r="C2" s="308"/>
      <c r="D2" s="308"/>
      <c r="E2" s="308"/>
      <c r="F2" s="308"/>
      <c r="G2" s="308"/>
      <c r="J2" s="124" t="s">
        <v>558</v>
      </c>
    </row>
    <row r="3" spans="1:19" x14ac:dyDescent="0.2">
      <c r="B3" s="37" t="s">
        <v>193</v>
      </c>
      <c r="C3" s="128" t="s">
        <v>20</v>
      </c>
      <c r="E3" s="37" t="s">
        <v>2</v>
      </c>
      <c r="F3" s="128"/>
      <c r="I3" s="62" t="str">
        <f>IF(( AND($C$3="x",$F$3="x") ),"(*) Marcar solo un valor: Si o No","")</f>
        <v/>
      </c>
      <c r="S3" s="96">
        <v>120</v>
      </c>
    </row>
  </sheetData>
  <sheetProtection password="C71F" sheet="1" objects="1" scenarios="1" formatRows="0"/>
  <mergeCells count="2">
    <mergeCell ref="A2:G2"/>
    <mergeCell ref="A1:G1"/>
  </mergeCells>
  <dataValidations count="1">
    <dataValidation type="custom" allowBlank="1" showDropDown="1" showInputMessage="1" showErrorMessage="1" error="Valor NO Válido." prompt="Ingrese &quot;X&quot;" sqref="C3 F3">
      <formula1>COUNTIF(Respuesta_SINO,TRIM(CELL("contenido")))=1</formula1>
    </dataValidation>
  </dataValidations>
  <hyperlinks>
    <hyperlink ref="J2" location="Principal!A1" display="Volver al Indic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8"/>
  </sheetPr>
  <dimension ref="A1:V42"/>
  <sheetViews>
    <sheetView topLeftCell="A16" zoomScaleNormal="100" workbookViewId="0">
      <selection activeCell="O4" sqref="O4"/>
    </sheetView>
  </sheetViews>
  <sheetFormatPr baseColWidth="10" defaultRowHeight="12.75" x14ac:dyDescent="0.2"/>
  <cols>
    <col min="1" max="1" width="4.7109375" style="5" customWidth="1"/>
    <col min="2" max="2" width="18.85546875" style="5" customWidth="1"/>
    <col min="3" max="3" width="4.5703125" style="5" customWidth="1"/>
    <col min="4" max="4" width="4.42578125" style="5" customWidth="1"/>
    <col min="5" max="5" width="8.5703125" style="5" customWidth="1"/>
    <col min="6" max="6" width="3.140625" style="5" customWidth="1"/>
    <col min="7" max="7" width="5.5703125" style="5" customWidth="1"/>
    <col min="8" max="8" width="5.85546875" style="5" customWidth="1"/>
    <col min="9" max="10" width="4.5703125" style="5" customWidth="1"/>
    <col min="11" max="11" width="20.42578125" style="5" customWidth="1"/>
    <col min="12" max="12" width="1.42578125" style="5" customWidth="1"/>
    <col min="13" max="13" width="5.28515625" style="5" bestFit="1" customWidth="1"/>
    <col min="14" max="14" width="45.42578125" style="5" customWidth="1"/>
    <col min="15" max="18" width="2.85546875" style="5" customWidth="1"/>
    <col min="19" max="20" width="5.85546875" style="96" customWidth="1"/>
    <col min="21" max="21" width="2.140625" style="96" customWidth="1"/>
    <col min="22" max="22" width="2.42578125" style="96" customWidth="1"/>
    <col min="23" max="16384" width="11.42578125" style="5"/>
  </cols>
  <sheetData>
    <row r="1" spans="1:22" ht="36.75" customHeight="1" x14ac:dyDescent="0.2">
      <c r="A1" s="278" t="s">
        <v>596</v>
      </c>
      <c r="B1" s="278"/>
      <c r="C1" s="278"/>
      <c r="D1" s="278"/>
      <c r="E1" s="278"/>
      <c r="F1" s="278"/>
      <c r="G1" s="278"/>
      <c r="H1" s="278"/>
      <c r="I1" s="278"/>
      <c r="J1" s="278"/>
      <c r="K1" s="278"/>
      <c r="N1" s="125" t="str">
        <f>'28'!A1</f>
        <v>PILAR V: Transparencia de la Información</v>
      </c>
      <c r="U1" s="97">
        <v>2</v>
      </c>
    </row>
    <row r="2" spans="1:22" ht="15" customHeight="1" x14ac:dyDescent="0.2">
      <c r="A2" s="259" t="s">
        <v>94</v>
      </c>
      <c r="B2" s="259"/>
      <c r="C2" s="259"/>
      <c r="D2" s="259"/>
      <c r="E2" s="259"/>
      <c r="F2" s="259"/>
      <c r="G2" s="259"/>
      <c r="H2" s="259"/>
      <c r="I2" s="259"/>
      <c r="J2" s="259"/>
      <c r="K2" s="259"/>
      <c r="N2" s="124" t="s">
        <v>558</v>
      </c>
      <c r="U2" s="97">
        <f>SUM(V:V)</f>
        <v>2</v>
      </c>
    </row>
    <row r="3" spans="1:22" x14ac:dyDescent="0.2">
      <c r="A3" s="280"/>
      <c r="B3" s="280"/>
      <c r="C3" s="280"/>
      <c r="D3" s="280"/>
      <c r="E3" s="280"/>
      <c r="F3" s="281"/>
      <c r="G3" s="129" t="s">
        <v>1</v>
      </c>
      <c r="H3" s="129" t="s">
        <v>2</v>
      </c>
      <c r="I3" s="292" t="s">
        <v>3</v>
      </c>
      <c r="J3" s="292"/>
      <c r="K3" s="292"/>
      <c r="M3" s="80" t="s">
        <v>602</v>
      </c>
    </row>
    <row r="4" spans="1:22" ht="58.5" customHeight="1" x14ac:dyDescent="0.2">
      <c r="A4" s="305" t="s">
        <v>487</v>
      </c>
      <c r="B4" s="306"/>
      <c r="C4" s="306"/>
      <c r="D4" s="306"/>
      <c r="E4" s="306"/>
      <c r="F4" s="317"/>
      <c r="G4" s="128" t="s">
        <v>20</v>
      </c>
      <c r="H4" s="128"/>
      <c r="I4" s="232" t="s">
        <v>876</v>
      </c>
      <c r="J4" s="233"/>
      <c r="K4" s="234"/>
      <c r="M4" s="81" t="str">
        <f>CONCATENATE("(",LEN(I4),")")</f>
        <v>(130)</v>
      </c>
      <c r="N4" s="78" t="str">
        <f>IF(( AND(G4="x",H4="x") ),"(*) Marcar solo un valor: Si o No",IF(AND(H4="x",LEN(I4)=0),"(*) Completar la celda de explicación",
CONCATENATE("(Si/No) Marcar con 'X' solo uno de los campos. (Explicación) Longitud Máxima de ",Explicacion_LongMaximo," caracteres")))</f>
        <v>(Si/No) Marcar con 'X' solo uno de los campos. (Explicación) Longitud Máxima de 1000 caracteres</v>
      </c>
      <c r="S4" s="96">
        <v>121</v>
      </c>
      <c r="V4" s="98">
        <f>IF( AND(G4="",H4=""),0,IF(AND(H4&lt;&gt;"",I4=""),0,1))</f>
        <v>1</v>
      </c>
    </row>
    <row r="5" spans="1:22" ht="33.75" customHeight="1" x14ac:dyDescent="0.2">
      <c r="A5" s="307" t="s">
        <v>488</v>
      </c>
      <c r="B5" s="307"/>
      <c r="C5" s="307"/>
      <c r="D5" s="307"/>
      <c r="E5" s="307"/>
      <c r="F5" s="307"/>
      <c r="G5" s="307"/>
      <c r="H5" s="307"/>
      <c r="I5" s="307"/>
      <c r="J5" s="307"/>
      <c r="K5" s="307"/>
    </row>
    <row r="6" spans="1:22" ht="32.25" customHeight="1" x14ac:dyDescent="0.2">
      <c r="A6" s="332" t="s">
        <v>489</v>
      </c>
      <c r="B6" s="333"/>
      <c r="C6" s="334"/>
      <c r="D6" s="302" t="s">
        <v>497</v>
      </c>
      <c r="E6" s="302"/>
      <c r="F6" s="302"/>
      <c r="G6" s="302"/>
      <c r="H6" s="302"/>
      <c r="I6" s="302" t="s">
        <v>490</v>
      </c>
      <c r="J6" s="302"/>
      <c r="K6" s="302"/>
    </row>
    <row r="7" spans="1:22" ht="12.75" customHeight="1" x14ac:dyDescent="0.2">
      <c r="A7" s="293" t="s">
        <v>491</v>
      </c>
      <c r="B7" s="294"/>
      <c r="C7" s="295"/>
      <c r="D7" s="486"/>
      <c r="E7" s="486"/>
      <c r="F7" s="486"/>
      <c r="G7" s="486"/>
      <c r="H7" s="486"/>
      <c r="I7" s="488"/>
      <c r="J7" s="488"/>
      <c r="K7" s="488"/>
      <c r="S7" s="96">
        <v>320</v>
      </c>
    </row>
    <row r="8" spans="1:22" ht="12.75" customHeight="1" x14ac:dyDescent="0.2">
      <c r="A8" s="293" t="s">
        <v>492</v>
      </c>
      <c r="B8" s="294"/>
      <c r="C8" s="295"/>
      <c r="D8" s="486"/>
      <c r="E8" s="486"/>
      <c r="F8" s="486"/>
      <c r="G8" s="486"/>
      <c r="H8" s="486"/>
      <c r="I8" s="488"/>
      <c r="J8" s="488"/>
      <c r="K8" s="488"/>
      <c r="S8" s="96">
        <v>321</v>
      </c>
    </row>
    <row r="9" spans="1:22" ht="12.75" customHeight="1" x14ac:dyDescent="0.2">
      <c r="A9" s="293" t="s">
        <v>493</v>
      </c>
      <c r="B9" s="294"/>
      <c r="C9" s="295"/>
      <c r="D9" s="486"/>
      <c r="E9" s="486"/>
      <c r="F9" s="486"/>
      <c r="G9" s="486"/>
      <c r="H9" s="486"/>
      <c r="I9" s="488"/>
      <c r="J9" s="488"/>
      <c r="K9" s="488"/>
      <c r="S9" s="96">
        <v>322</v>
      </c>
    </row>
    <row r="10" spans="1:22" ht="12.75" customHeight="1" x14ac:dyDescent="0.2">
      <c r="A10" s="293" t="s">
        <v>494</v>
      </c>
      <c r="B10" s="294"/>
      <c r="C10" s="295"/>
      <c r="D10" s="486">
        <v>1</v>
      </c>
      <c r="E10" s="486"/>
      <c r="F10" s="486"/>
      <c r="G10" s="486"/>
      <c r="H10" s="486"/>
      <c r="I10" s="486">
        <v>99</v>
      </c>
      <c r="J10" s="486"/>
      <c r="K10" s="486"/>
      <c r="S10" s="96">
        <v>323</v>
      </c>
    </row>
    <row r="11" spans="1:22" ht="12.75" customHeight="1" x14ac:dyDescent="0.2">
      <c r="A11" s="293" t="s">
        <v>495</v>
      </c>
      <c r="B11" s="294"/>
      <c r="C11" s="295"/>
      <c r="D11" s="241"/>
      <c r="E11" s="242"/>
      <c r="F11" s="242"/>
      <c r="G11" s="242"/>
      <c r="H11" s="243"/>
      <c r="I11" s="489"/>
      <c r="J11" s="490"/>
      <c r="K11" s="491"/>
      <c r="S11" s="96">
        <v>324</v>
      </c>
    </row>
    <row r="12" spans="1:22" ht="15" x14ac:dyDescent="0.25">
      <c r="A12" s="26"/>
      <c r="B12" s="4"/>
      <c r="C12" s="4"/>
      <c r="D12" s="4"/>
      <c r="E12" s="4"/>
      <c r="F12" s="4"/>
      <c r="G12" s="4"/>
    </row>
    <row r="13" spans="1:22" ht="37.5" customHeight="1" x14ac:dyDescent="0.2">
      <c r="A13" s="332" t="s">
        <v>496</v>
      </c>
      <c r="B13" s="333"/>
      <c r="C13" s="334"/>
      <c r="D13" s="302" t="s">
        <v>497</v>
      </c>
      <c r="E13" s="302"/>
      <c r="F13" s="302"/>
      <c r="G13" s="302"/>
      <c r="H13" s="302"/>
      <c r="I13" s="302" t="s">
        <v>490</v>
      </c>
      <c r="J13" s="302"/>
      <c r="K13" s="302"/>
    </row>
    <row r="14" spans="1:22" ht="12.75" customHeight="1" x14ac:dyDescent="0.2">
      <c r="A14" s="293" t="s">
        <v>491</v>
      </c>
      <c r="B14" s="294"/>
      <c r="C14" s="295"/>
      <c r="D14" s="486">
        <v>1</v>
      </c>
      <c r="E14" s="486"/>
      <c r="F14" s="486"/>
      <c r="G14" s="486"/>
      <c r="H14" s="486"/>
      <c r="I14" s="488">
        <v>1</v>
      </c>
      <c r="J14" s="488"/>
      <c r="K14" s="488"/>
      <c r="S14" s="96">
        <v>325</v>
      </c>
    </row>
    <row r="15" spans="1:22" ht="12.75" customHeight="1" x14ac:dyDescent="0.2">
      <c r="A15" s="293" t="s">
        <v>492</v>
      </c>
      <c r="B15" s="294"/>
      <c r="C15" s="295"/>
      <c r="D15" s="486"/>
      <c r="E15" s="486"/>
      <c r="F15" s="486"/>
      <c r="G15" s="486"/>
      <c r="H15" s="486"/>
      <c r="I15" s="486"/>
      <c r="J15" s="486"/>
      <c r="K15" s="486"/>
      <c r="S15" s="96">
        <v>326</v>
      </c>
    </row>
    <row r="16" spans="1:22" ht="12.75" customHeight="1" x14ac:dyDescent="0.2">
      <c r="A16" s="293" t="s">
        <v>493</v>
      </c>
      <c r="B16" s="294"/>
      <c r="C16" s="295"/>
      <c r="D16" s="486"/>
      <c r="E16" s="486"/>
      <c r="F16" s="486"/>
      <c r="G16" s="486"/>
      <c r="H16" s="486"/>
      <c r="I16" s="488"/>
      <c r="J16" s="488"/>
      <c r="K16" s="488"/>
      <c r="S16" s="96">
        <v>327</v>
      </c>
    </row>
    <row r="17" spans="1:22" ht="12.75" customHeight="1" x14ac:dyDescent="0.2">
      <c r="A17" s="293" t="s">
        <v>494</v>
      </c>
      <c r="B17" s="294"/>
      <c r="C17" s="295"/>
      <c r="D17" s="486"/>
      <c r="E17" s="486"/>
      <c r="F17" s="486"/>
      <c r="G17" s="486"/>
      <c r="H17" s="486"/>
      <c r="I17" s="488"/>
      <c r="J17" s="488"/>
      <c r="K17" s="488"/>
      <c r="S17" s="96">
        <v>328</v>
      </c>
    </row>
    <row r="18" spans="1:22" ht="12.75" customHeight="1" x14ac:dyDescent="0.2">
      <c r="A18" s="293" t="s">
        <v>495</v>
      </c>
      <c r="B18" s="294"/>
      <c r="C18" s="295"/>
      <c r="D18" s="486"/>
      <c r="E18" s="486"/>
      <c r="F18" s="486"/>
      <c r="G18" s="486"/>
      <c r="H18" s="486"/>
      <c r="I18" s="488"/>
      <c r="J18" s="488"/>
      <c r="K18" s="488"/>
      <c r="S18" s="96">
        <v>329</v>
      </c>
    </row>
    <row r="19" spans="1:22" ht="15" customHeight="1" x14ac:dyDescent="0.2">
      <c r="A19" s="483"/>
      <c r="B19" s="483"/>
      <c r="C19" s="483"/>
      <c r="D19" s="483"/>
      <c r="E19" s="483"/>
      <c r="F19" s="483"/>
      <c r="G19" s="483"/>
      <c r="H19" s="483"/>
      <c r="I19" s="483"/>
      <c r="J19" s="483"/>
      <c r="K19" s="483"/>
    </row>
    <row r="20" spans="1:22" ht="30.75" customHeight="1" x14ac:dyDescent="0.2">
      <c r="A20" s="332" t="s">
        <v>498</v>
      </c>
      <c r="B20" s="333"/>
      <c r="C20" s="334"/>
      <c r="D20" s="302" t="s">
        <v>497</v>
      </c>
      <c r="E20" s="302"/>
      <c r="F20" s="302"/>
      <c r="G20" s="302"/>
      <c r="H20" s="302"/>
      <c r="I20" s="302" t="s">
        <v>490</v>
      </c>
      <c r="J20" s="302"/>
      <c r="K20" s="302"/>
    </row>
    <row r="21" spans="1:22" ht="12.75" customHeight="1" x14ac:dyDescent="0.2">
      <c r="A21" s="293" t="s">
        <v>491</v>
      </c>
      <c r="B21" s="294"/>
      <c r="C21" s="295"/>
      <c r="D21" s="486"/>
      <c r="E21" s="486"/>
      <c r="F21" s="486"/>
      <c r="G21" s="486"/>
      <c r="H21" s="486"/>
      <c r="I21" s="488"/>
      <c r="J21" s="488"/>
      <c r="K21" s="488"/>
      <c r="S21" s="96">
        <v>330</v>
      </c>
    </row>
    <row r="22" spans="1:22" ht="12.75" customHeight="1" x14ac:dyDescent="0.2">
      <c r="A22" s="293" t="s">
        <v>492</v>
      </c>
      <c r="B22" s="294"/>
      <c r="C22" s="295"/>
      <c r="D22" s="486"/>
      <c r="E22" s="486"/>
      <c r="F22" s="486"/>
      <c r="G22" s="486"/>
      <c r="H22" s="486"/>
      <c r="I22" s="486"/>
      <c r="J22" s="486"/>
      <c r="K22" s="486"/>
      <c r="S22" s="96">
        <v>331</v>
      </c>
    </row>
    <row r="23" spans="1:22" ht="12.75" customHeight="1" x14ac:dyDescent="0.2">
      <c r="A23" s="293" t="s">
        <v>493</v>
      </c>
      <c r="B23" s="294"/>
      <c r="C23" s="295"/>
      <c r="D23" s="486"/>
      <c r="E23" s="486"/>
      <c r="F23" s="486"/>
      <c r="G23" s="486"/>
      <c r="H23" s="486"/>
      <c r="I23" s="488"/>
      <c r="J23" s="488"/>
      <c r="K23" s="488"/>
      <c r="S23" s="96">
        <v>332</v>
      </c>
    </row>
    <row r="24" spans="1:22" ht="12.75" customHeight="1" x14ac:dyDescent="0.2">
      <c r="A24" s="293" t="s">
        <v>494</v>
      </c>
      <c r="B24" s="294"/>
      <c r="C24" s="295"/>
      <c r="D24" s="486"/>
      <c r="E24" s="486"/>
      <c r="F24" s="486"/>
      <c r="G24" s="486"/>
      <c r="H24" s="486"/>
      <c r="I24" s="488"/>
      <c r="J24" s="488"/>
      <c r="K24" s="488"/>
      <c r="S24" s="96">
        <v>333</v>
      </c>
    </row>
    <row r="25" spans="1:22" ht="12.75" customHeight="1" x14ac:dyDescent="0.2">
      <c r="A25" s="293" t="s">
        <v>495</v>
      </c>
      <c r="B25" s="294"/>
      <c r="C25" s="295"/>
      <c r="D25" s="486"/>
      <c r="E25" s="486"/>
      <c r="F25" s="486"/>
      <c r="G25" s="486"/>
      <c r="H25" s="486"/>
      <c r="I25" s="488"/>
      <c r="J25" s="488"/>
      <c r="K25" s="488"/>
      <c r="S25" s="96">
        <v>334</v>
      </c>
    </row>
    <row r="26" spans="1:22" ht="15" x14ac:dyDescent="0.25">
      <c r="A26" s="484"/>
      <c r="B26" s="484"/>
      <c r="C26" s="484"/>
      <c r="D26" s="484"/>
      <c r="E26" s="484"/>
      <c r="F26" s="484"/>
      <c r="G26" s="484"/>
      <c r="H26" s="484"/>
      <c r="I26" s="484"/>
      <c r="J26" s="484"/>
      <c r="K26" s="484"/>
    </row>
    <row r="27" spans="1:22" ht="15" customHeight="1" x14ac:dyDescent="0.2">
      <c r="A27" s="321" t="s">
        <v>499</v>
      </c>
      <c r="B27" s="321"/>
      <c r="C27" s="321"/>
      <c r="D27" s="321"/>
      <c r="E27" s="321"/>
      <c r="F27" s="321"/>
      <c r="G27" s="321"/>
      <c r="H27" s="485"/>
      <c r="I27" s="486">
        <v>8.0883999999999998E-2</v>
      </c>
      <c r="J27" s="486"/>
      <c r="S27" s="96">
        <v>335</v>
      </c>
    </row>
    <row r="28" spans="1:22" ht="15" x14ac:dyDescent="0.25">
      <c r="A28" s="487"/>
      <c r="B28" s="487"/>
      <c r="C28" s="487"/>
      <c r="D28" s="487"/>
      <c r="E28" s="487"/>
      <c r="F28" s="487"/>
      <c r="G28" s="487"/>
      <c r="H28" s="487"/>
      <c r="I28" s="487"/>
      <c r="J28" s="487"/>
      <c r="K28" s="487"/>
    </row>
    <row r="29" spans="1:22" x14ac:dyDescent="0.2">
      <c r="A29" s="259" t="s">
        <v>95</v>
      </c>
      <c r="B29" s="259"/>
      <c r="C29" s="259"/>
      <c r="D29" s="259"/>
      <c r="E29" s="259"/>
      <c r="F29" s="259"/>
      <c r="G29" s="259"/>
      <c r="H29" s="259"/>
      <c r="I29" s="259"/>
      <c r="J29" s="259"/>
      <c r="K29" s="259"/>
    </row>
    <row r="30" spans="1:22" x14ac:dyDescent="0.2">
      <c r="A30" s="280"/>
      <c r="B30" s="280"/>
      <c r="C30" s="280"/>
      <c r="D30" s="280"/>
      <c r="E30" s="280"/>
      <c r="F30" s="281"/>
      <c r="G30" s="129" t="s">
        <v>1</v>
      </c>
      <c r="H30" s="129" t="s">
        <v>2</v>
      </c>
      <c r="I30" s="292" t="s">
        <v>3</v>
      </c>
      <c r="J30" s="292"/>
      <c r="K30" s="292"/>
      <c r="M30" s="80" t="s">
        <v>602</v>
      </c>
    </row>
    <row r="31" spans="1:22" ht="31.5" customHeight="1" x14ac:dyDescent="0.2">
      <c r="A31" s="305" t="s">
        <v>500</v>
      </c>
      <c r="B31" s="306"/>
      <c r="C31" s="306"/>
      <c r="D31" s="306"/>
      <c r="E31" s="306"/>
      <c r="F31" s="317"/>
      <c r="G31" s="128"/>
      <c r="H31" s="128" t="s">
        <v>20</v>
      </c>
      <c r="I31" s="232" t="s">
        <v>661</v>
      </c>
      <c r="J31" s="233"/>
      <c r="K31" s="234"/>
      <c r="M31" s="81" t="str">
        <f>CONCATENATE("(",LEN(I31),")")</f>
        <v>(59)</v>
      </c>
      <c r="N31" s="78" t="str">
        <f>IF(( AND(G31="x",H31="x") ),"(*) Marcar solo un valor: Si o No",IF(AND(H31="x",LEN(I31)=0),"(*) Completar la celda de explicación",
CONCATENATE("(Si/No) Marcar con 'X' solo uno de los campos. (Explicación) Longitud Máxima de ",Explicacion_LongMaximo," caracteres")))</f>
        <v>(Si/No) Marcar con 'X' solo uno de los campos. (Explicación) Longitud Máxima de 1000 caracteres</v>
      </c>
      <c r="S31" s="96">
        <v>122</v>
      </c>
      <c r="V31" s="98">
        <f>IF( AND(G31="",H31=""),0,IF(AND(H31&lt;&gt;"",I31=""),0,1))</f>
        <v>1</v>
      </c>
    </row>
    <row r="32" spans="1:22" ht="23.25" customHeight="1" x14ac:dyDescent="0.2">
      <c r="A32" s="307" t="s">
        <v>501</v>
      </c>
      <c r="B32" s="307"/>
      <c r="C32" s="307"/>
      <c r="D32" s="307"/>
      <c r="E32" s="307"/>
      <c r="F32" s="307"/>
      <c r="G32" s="307"/>
      <c r="H32" s="307"/>
      <c r="I32" s="307"/>
      <c r="J32" s="307"/>
      <c r="K32" s="307"/>
    </row>
    <row r="33" spans="1:19" ht="5.25" customHeight="1" x14ac:dyDescent="0.2">
      <c r="A33" s="297" t="s">
        <v>324</v>
      </c>
      <c r="B33" s="297"/>
      <c r="C33" s="297"/>
      <c r="D33" s="297"/>
      <c r="E33" s="297"/>
      <c r="F33" s="297"/>
      <c r="G33" s="297"/>
      <c r="H33" s="297"/>
      <c r="I33" s="297"/>
      <c r="J33" s="297"/>
      <c r="K33" s="297"/>
    </row>
    <row r="34" spans="1:19" x14ac:dyDescent="0.2">
      <c r="A34" s="298"/>
      <c r="B34" s="298"/>
      <c r="C34" s="37" t="s">
        <v>193</v>
      </c>
      <c r="D34" s="128"/>
      <c r="G34" s="46" t="s">
        <v>2</v>
      </c>
      <c r="I34" s="128" t="s">
        <v>20</v>
      </c>
      <c r="N34" s="62" t="str">
        <f>IF(( AND($D$34="x",$I$34="x") ),"(*) Marcar solo un valor: Si o No","")</f>
        <v/>
      </c>
      <c r="S34" s="96">
        <v>336</v>
      </c>
    </row>
    <row r="35" spans="1:19" ht="34.5" customHeight="1" x14ac:dyDescent="0.2">
      <c r="A35" s="311" t="s">
        <v>502</v>
      </c>
      <c r="B35" s="311"/>
      <c r="C35" s="311"/>
      <c r="D35" s="311"/>
      <c r="E35" s="311"/>
      <c r="F35" s="311"/>
      <c r="G35" s="311"/>
      <c r="H35" s="311"/>
      <c r="I35" s="311"/>
      <c r="J35" s="311"/>
      <c r="K35" s="311"/>
    </row>
    <row r="36" spans="1:19" x14ac:dyDescent="0.2">
      <c r="B36" s="315" t="s">
        <v>503</v>
      </c>
      <c r="C36" s="315"/>
      <c r="D36" s="315"/>
      <c r="E36" s="315"/>
      <c r="F36" s="315"/>
      <c r="G36" s="315"/>
      <c r="H36" s="315"/>
      <c r="I36" s="315"/>
      <c r="J36" s="314"/>
      <c r="K36" s="314"/>
      <c r="S36" s="96">
        <v>337</v>
      </c>
    </row>
    <row r="37" spans="1:19" x14ac:dyDescent="0.2">
      <c r="B37" s="315" t="s">
        <v>504</v>
      </c>
      <c r="C37" s="315"/>
      <c r="D37" s="315"/>
      <c r="E37" s="315"/>
      <c r="F37" s="315"/>
      <c r="G37" s="315"/>
      <c r="H37" s="315"/>
      <c r="I37" s="315"/>
      <c r="J37" s="314"/>
      <c r="K37" s="314"/>
      <c r="S37" s="96">
        <v>338</v>
      </c>
    </row>
    <row r="38" spans="1:19" x14ac:dyDescent="0.2">
      <c r="B38" s="315" t="s">
        <v>505</v>
      </c>
      <c r="C38" s="315"/>
      <c r="D38" s="315"/>
      <c r="E38" s="315"/>
      <c r="F38" s="315"/>
      <c r="G38" s="315"/>
      <c r="H38" s="315"/>
      <c r="I38" s="315"/>
      <c r="J38" s="314"/>
      <c r="K38" s="314"/>
      <c r="S38" s="96">
        <v>339</v>
      </c>
    </row>
    <row r="39" spans="1:19" x14ac:dyDescent="0.2">
      <c r="B39" s="315" t="s">
        <v>506</v>
      </c>
      <c r="C39" s="315"/>
      <c r="D39" s="315"/>
      <c r="E39" s="315"/>
      <c r="F39" s="315"/>
      <c r="G39" s="315"/>
      <c r="H39" s="315"/>
      <c r="I39" s="315"/>
      <c r="J39" s="314"/>
      <c r="K39" s="314"/>
      <c r="S39" s="96">
        <v>340</v>
      </c>
    </row>
    <row r="40" spans="1:19" ht="15.75" customHeight="1" x14ac:dyDescent="0.2">
      <c r="B40" s="54" t="s">
        <v>507</v>
      </c>
      <c r="C40" s="232"/>
      <c r="D40" s="233"/>
      <c r="E40" s="233"/>
      <c r="F40" s="233"/>
      <c r="G40" s="233"/>
      <c r="H40" s="233"/>
      <c r="I40" s="233"/>
      <c r="J40" s="233"/>
      <c r="K40" s="234"/>
      <c r="S40" s="96">
        <v>341</v>
      </c>
    </row>
    <row r="41" spans="1:19" ht="15" x14ac:dyDescent="0.25">
      <c r="A41" s="35"/>
      <c r="B41" s="35"/>
      <c r="C41" s="35"/>
      <c r="D41" s="35"/>
      <c r="E41" s="35"/>
      <c r="F41" s="35"/>
      <c r="G41" s="4"/>
    </row>
    <row r="42" spans="1:19" ht="15" x14ac:dyDescent="0.25">
      <c r="A42" s="14"/>
      <c r="B42" s="4"/>
      <c r="C42" s="4"/>
      <c r="D42" s="4"/>
      <c r="E42" s="4"/>
      <c r="F42" s="4"/>
      <c r="G42" s="4"/>
    </row>
  </sheetData>
  <sheetProtection password="C71F" sheet="1" objects="1" scenarios="1" formatRows="0"/>
  <mergeCells count="84">
    <mergeCell ref="I3:K3"/>
    <mergeCell ref="I4:K4"/>
    <mergeCell ref="A5:K5"/>
    <mergeCell ref="D6:H6"/>
    <mergeCell ref="I6:K6"/>
    <mergeCell ref="A6:C6"/>
    <mergeCell ref="A4:F4"/>
    <mergeCell ref="A7:C7"/>
    <mergeCell ref="A8:C8"/>
    <mergeCell ref="A9:C9"/>
    <mergeCell ref="A10:C10"/>
    <mergeCell ref="A11:C11"/>
    <mergeCell ref="D7:H7"/>
    <mergeCell ref="D8:H8"/>
    <mergeCell ref="D9:H9"/>
    <mergeCell ref="D10:H10"/>
    <mergeCell ref="D11:H11"/>
    <mergeCell ref="I7:K7"/>
    <mergeCell ref="I8:K8"/>
    <mergeCell ref="I9:K9"/>
    <mergeCell ref="I10:K10"/>
    <mergeCell ref="I11:K11"/>
    <mergeCell ref="D13:H13"/>
    <mergeCell ref="I13:K13"/>
    <mergeCell ref="I14:K14"/>
    <mergeCell ref="I15:K15"/>
    <mergeCell ref="A13:C13"/>
    <mergeCell ref="A16:C16"/>
    <mergeCell ref="A17:C17"/>
    <mergeCell ref="A18:C18"/>
    <mergeCell ref="A20:C20"/>
    <mergeCell ref="D14:H14"/>
    <mergeCell ref="D15:H15"/>
    <mergeCell ref="D16:H16"/>
    <mergeCell ref="D17:H17"/>
    <mergeCell ref="D18:H18"/>
    <mergeCell ref="A14:C14"/>
    <mergeCell ref="A15:C15"/>
    <mergeCell ref="I16:K16"/>
    <mergeCell ref="I17:K17"/>
    <mergeCell ref="I18:K18"/>
    <mergeCell ref="D20:H20"/>
    <mergeCell ref="I20:K20"/>
    <mergeCell ref="A21:C21"/>
    <mergeCell ref="A22:C22"/>
    <mergeCell ref="A23:C23"/>
    <mergeCell ref="A24:C24"/>
    <mergeCell ref="A25:C25"/>
    <mergeCell ref="D21:H21"/>
    <mergeCell ref="D22:H22"/>
    <mergeCell ref="D23:H23"/>
    <mergeCell ref="D24:H24"/>
    <mergeCell ref="D25:H25"/>
    <mergeCell ref="I21:K21"/>
    <mergeCell ref="I22:K22"/>
    <mergeCell ref="I23:K23"/>
    <mergeCell ref="I24:K24"/>
    <mergeCell ref="I25:K25"/>
    <mergeCell ref="A35:K35"/>
    <mergeCell ref="B36:I36"/>
    <mergeCell ref="B37:I37"/>
    <mergeCell ref="B38:I38"/>
    <mergeCell ref="B39:I39"/>
    <mergeCell ref="C40:K40"/>
    <mergeCell ref="J36:K36"/>
    <mergeCell ref="J37:K37"/>
    <mergeCell ref="J38:K38"/>
    <mergeCell ref="J39:K39"/>
    <mergeCell ref="A29:K29"/>
    <mergeCell ref="A30:F30"/>
    <mergeCell ref="A33:K33"/>
    <mergeCell ref="A34:B34"/>
    <mergeCell ref="A1:K1"/>
    <mergeCell ref="A3:F3"/>
    <mergeCell ref="A19:K19"/>
    <mergeCell ref="A26:K26"/>
    <mergeCell ref="A27:H27"/>
    <mergeCell ref="A2:K2"/>
    <mergeCell ref="I27:J27"/>
    <mergeCell ref="A31:F31"/>
    <mergeCell ref="I30:K30"/>
    <mergeCell ref="I31:K31"/>
    <mergeCell ref="A32:K32"/>
    <mergeCell ref="A28:K28"/>
  </mergeCells>
  <dataValidations count="3">
    <dataValidation type="textLength" allowBlank="1" showErrorMessage="1" error="Cantidad de caracteres NO valido." sqref="I4:K4 I31:K31">
      <formula1>Explicacion_LongMinimo</formula1>
      <formula2>Explicacion_LongMaximo</formula2>
    </dataValidation>
    <dataValidation type="custom" allowBlank="1" showDropDown="1" showInputMessage="1" showErrorMessage="1" error="Valor NO Válido." prompt="Ingrese &quot;X&quot;" sqref="G4:H4 G31:H31 D34 I34">
      <formula1>COUNTIF(Respuesta_SINO,TRIM(CELL("contenido")))=1</formula1>
    </dataValidation>
    <dataValidation type="decimal" allowBlank="1" showInputMessage="1" showErrorMessage="1" error="Valor NO Válido" prompt="Ingrese Número" sqref="D7:K10 D14:K17 I21:K24 I27:J27">
      <formula1>Decimal2_Minimo</formula1>
      <formula2>Decimal2_Maximo</formula2>
    </dataValidation>
  </dataValidations>
  <hyperlinks>
    <hyperlink ref="N2" location="Principal!A1" display="Volver al Indice"/>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8"/>
  </sheetPr>
  <dimension ref="A1:V9"/>
  <sheetViews>
    <sheetView zoomScaleNormal="100" workbookViewId="0">
      <selection activeCell="O4" sqref="O4"/>
    </sheetView>
  </sheetViews>
  <sheetFormatPr baseColWidth="10" defaultRowHeight="12.75" x14ac:dyDescent="0.2"/>
  <cols>
    <col min="1" max="1" width="4" style="5" customWidth="1"/>
    <col min="2" max="2" width="13.28515625" style="5" customWidth="1"/>
    <col min="3" max="3" width="8.5703125" style="5" customWidth="1"/>
    <col min="4" max="4" width="4.42578125" style="5" customWidth="1"/>
    <col min="5" max="5" width="13.7109375" style="5" customWidth="1"/>
    <col min="6" max="7" width="5" style="5" customWidth="1"/>
    <col min="8" max="8" width="5.140625" style="5" customWidth="1"/>
    <col min="9" max="9" width="25.5703125" style="5" customWidth="1"/>
    <col min="10" max="10" width="1.140625" style="5" customWidth="1"/>
    <col min="11" max="11" width="5.28515625" style="5" bestFit="1" customWidth="1"/>
    <col min="12" max="12" width="46.7109375" style="5" customWidth="1"/>
    <col min="13" max="16" width="4" style="5" customWidth="1"/>
    <col min="17" max="18" width="3.85546875" style="5" customWidth="1"/>
    <col min="19" max="19" width="5" style="96" customWidth="1"/>
    <col min="20" max="21" width="3.5703125" style="96" customWidth="1"/>
    <col min="22" max="22" width="2.85546875" style="96" customWidth="1"/>
    <col min="23" max="16384" width="11.42578125" style="5"/>
  </cols>
  <sheetData>
    <row r="1" spans="1:22" ht="15" x14ac:dyDescent="0.2">
      <c r="A1" s="258" t="s">
        <v>96</v>
      </c>
      <c r="B1" s="258"/>
      <c r="C1" s="258"/>
      <c r="D1" s="258"/>
      <c r="E1" s="258"/>
      <c r="F1" s="258"/>
      <c r="G1" s="258"/>
      <c r="H1" s="258"/>
      <c r="I1" s="258"/>
      <c r="L1" s="125" t="str">
        <f>'28'!A1</f>
        <v>PILAR V: Transparencia de la Información</v>
      </c>
      <c r="U1" s="97">
        <v>1</v>
      </c>
    </row>
    <row r="2" spans="1:22" ht="15" customHeight="1" x14ac:dyDescent="0.2">
      <c r="A2" s="259" t="s">
        <v>508</v>
      </c>
      <c r="B2" s="259"/>
      <c r="C2" s="259"/>
      <c r="D2" s="259"/>
      <c r="E2" s="259"/>
      <c r="F2" s="259"/>
      <c r="G2" s="259"/>
      <c r="H2" s="259"/>
      <c r="I2" s="259"/>
      <c r="L2" s="124" t="s">
        <v>558</v>
      </c>
      <c r="U2" s="97">
        <f>SUM(V:V)</f>
        <v>1</v>
      </c>
    </row>
    <row r="3" spans="1:22" x14ac:dyDescent="0.2">
      <c r="A3" s="280"/>
      <c r="B3" s="280"/>
      <c r="C3" s="280"/>
      <c r="D3" s="280"/>
      <c r="E3" s="281"/>
      <c r="F3" s="129" t="s">
        <v>1</v>
      </c>
      <c r="G3" s="129" t="s">
        <v>2</v>
      </c>
      <c r="H3" s="292" t="s">
        <v>3</v>
      </c>
      <c r="I3" s="292"/>
      <c r="K3" s="80" t="s">
        <v>602</v>
      </c>
    </row>
    <row r="4" spans="1:22" ht="241.5" customHeight="1" x14ac:dyDescent="0.2">
      <c r="A4" s="309" t="s">
        <v>509</v>
      </c>
      <c r="B4" s="309"/>
      <c r="C4" s="309"/>
      <c r="D4" s="309"/>
      <c r="E4" s="309"/>
      <c r="F4" s="128" t="s">
        <v>20</v>
      </c>
      <c r="G4" s="128"/>
      <c r="H4" s="232" t="s">
        <v>877</v>
      </c>
      <c r="I4" s="234"/>
      <c r="K4" s="81" t="str">
        <f>CONCATENATE("(",LEN(H4),")")</f>
        <v>(735)</v>
      </c>
      <c r="L4" s="78" t="str">
        <f>IF(( AND(F4="x",G4="x") ),"(*) Marcar solo un valor: Si o No",IF(AND(G4="x",LEN(H4)=0),"(*) Completar la celda de explicación",
CONCATENATE("(Si/No) Marcar con 'X' solo uno de los campos. (Explicación) Longitud Máxima de ",Explicacion_LongMaximo," caracteres")))</f>
        <v>(Si/No) Marcar con 'X' solo uno de los campos. (Explicación) Longitud Máxima de 1000 caracteres</v>
      </c>
      <c r="S4" s="96">
        <v>123</v>
      </c>
      <c r="V4" s="98">
        <f>IF( AND(F4="",G4=""),0,IF(AND(G4&lt;&gt;"",H4=""),0,1))</f>
        <v>1</v>
      </c>
    </row>
    <row r="5" spans="1:22" ht="35.25" customHeight="1" x14ac:dyDescent="0.2">
      <c r="A5" s="307" t="s">
        <v>510</v>
      </c>
      <c r="B5" s="307"/>
      <c r="C5" s="307"/>
      <c r="D5" s="307"/>
      <c r="E5" s="307"/>
      <c r="F5" s="307"/>
      <c r="G5" s="307"/>
      <c r="H5" s="307"/>
      <c r="I5" s="307"/>
    </row>
    <row r="6" spans="1:22" x14ac:dyDescent="0.2">
      <c r="C6" s="37" t="s">
        <v>193</v>
      </c>
      <c r="D6" s="128" t="s">
        <v>20</v>
      </c>
      <c r="F6" s="46" t="s">
        <v>2</v>
      </c>
      <c r="H6" s="128"/>
      <c r="L6" s="62" t="str">
        <f>IF(( AND($D$6="x",$H$6="x") ),"(*) Marcar solo un valor: Si o No","")</f>
        <v/>
      </c>
      <c r="S6" s="96">
        <v>342</v>
      </c>
    </row>
    <row r="7" spans="1:22" ht="20.25" customHeight="1" x14ac:dyDescent="0.2">
      <c r="B7" s="308" t="s">
        <v>511</v>
      </c>
      <c r="C7" s="308"/>
      <c r="D7" s="308"/>
      <c r="E7" s="308"/>
      <c r="F7" s="308"/>
      <c r="G7" s="308"/>
      <c r="H7" s="308"/>
      <c r="I7" s="308"/>
    </row>
    <row r="8" spans="1:22" ht="34.5" customHeight="1" x14ac:dyDescent="0.2">
      <c r="A8" s="26"/>
      <c r="B8" s="314" t="s">
        <v>878</v>
      </c>
      <c r="C8" s="314"/>
      <c r="D8" s="314"/>
      <c r="E8" s="314"/>
      <c r="F8" s="314"/>
      <c r="G8" s="314"/>
      <c r="H8" s="314"/>
      <c r="I8" s="314"/>
      <c r="S8" s="96">
        <v>361</v>
      </c>
    </row>
    <row r="9" spans="1:22" ht="15" x14ac:dyDescent="0.25">
      <c r="A9" s="26"/>
      <c r="B9" s="4"/>
      <c r="C9" s="4"/>
      <c r="D9" s="4"/>
    </row>
  </sheetData>
  <sheetProtection password="C71F" sheet="1" objects="1" scenarios="1" formatRows="0"/>
  <mergeCells count="9">
    <mergeCell ref="B8:I8"/>
    <mergeCell ref="A5:I5"/>
    <mergeCell ref="B7:I7"/>
    <mergeCell ref="A1:I1"/>
    <mergeCell ref="A2:I2"/>
    <mergeCell ref="A3:E3"/>
    <mergeCell ref="A4:E4"/>
    <mergeCell ref="H3:I3"/>
    <mergeCell ref="H4:I4"/>
  </mergeCells>
  <dataValidations count="2">
    <dataValidation type="textLength" allowBlank="1" showErrorMessage="1" error="Cantidad de caracteres NO valido." sqref="H4:I4">
      <formula1>Explicacion_LongMinimo</formula1>
      <formula2>Explicacion_LongMaximo</formula2>
    </dataValidation>
    <dataValidation type="custom" allowBlank="1" showDropDown="1" showInputMessage="1" showErrorMessage="1" error="Valor NO Válido." prompt="Ingrese &quot;X&quot;" sqref="F4:G4 H6 D6">
      <formula1>COUNTIF(Respuesta_SINO,TRIM(CELL("contenido")))=1</formula1>
    </dataValidation>
  </dataValidations>
  <hyperlinks>
    <hyperlink ref="L2" location="Principal!A1" display="Volver al Indic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S43"/>
  <sheetViews>
    <sheetView tabSelected="1" topLeftCell="A39" zoomScale="93" zoomScaleNormal="93" zoomScaleSheetLayoutView="118" workbookViewId="0">
      <selection activeCell="H7" sqref="H7"/>
    </sheetView>
  </sheetViews>
  <sheetFormatPr baseColWidth="10" defaultRowHeight="12.75" x14ac:dyDescent="0.2"/>
  <cols>
    <col min="1" max="1" width="4.42578125" style="5" customWidth="1"/>
    <col min="2" max="2" width="33.5703125" style="5" customWidth="1"/>
    <col min="3" max="3" width="5.42578125" style="5" customWidth="1"/>
    <col min="4" max="4" width="5.28515625" style="5" customWidth="1"/>
    <col min="5" max="5" width="6.42578125" style="5" customWidth="1"/>
    <col min="6" max="6" width="5.85546875" style="5" customWidth="1"/>
    <col min="7" max="7" width="5.7109375" style="5" customWidth="1"/>
    <col min="8" max="9" width="6.28515625" style="5" customWidth="1"/>
    <col min="10" max="10" width="6" style="5" customWidth="1"/>
    <col min="11" max="11" width="1.42578125" style="5" customWidth="1"/>
    <col min="12" max="12" width="4.42578125" style="5" customWidth="1"/>
    <col min="13" max="13" width="16.140625" style="5" customWidth="1"/>
    <col min="14" max="14" width="11.42578125" style="5"/>
    <col min="15" max="18" width="4.85546875" style="5" customWidth="1"/>
    <col min="19" max="19" width="4.85546875" style="96" customWidth="1"/>
    <col min="20" max="26" width="4.85546875" style="5" customWidth="1"/>
    <col min="27" max="16384" width="11.42578125" style="5"/>
  </cols>
  <sheetData>
    <row r="1" spans="1:19" ht="15.75" x14ac:dyDescent="0.2">
      <c r="A1" s="248" t="s">
        <v>512</v>
      </c>
      <c r="B1" s="248"/>
      <c r="C1" s="248"/>
      <c r="D1" s="248"/>
      <c r="E1" s="248"/>
      <c r="F1" s="248"/>
      <c r="G1" s="248"/>
      <c r="H1" s="248"/>
      <c r="I1" s="248"/>
      <c r="J1" s="248"/>
    </row>
    <row r="2" spans="1:19" ht="15.75" x14ac:dyDescent="0.2">
      <c r="A2" s="492" t="s">
        <v>513</v>
      </c>
      <c r="B2" s="492"/>
      <c r="C2" s="492"/>
      <c r="D2" s="492"/>
      <c r="E2" s="492"/>
      <c r="F2" s="492"/>
      <c r="G2" s="492"/>
      <c r="H2" s="492"/>
      <c r="I2" s="492"/>
      <c r="J2" s="492"/>
      <c r="M2" s="124" t="s">
        <v>558</v>
      </c>
    </row>
    <row r="3" spans="1:19" ht="33" customHeight="1" x14ac:dyDescent="0.2">
      <c r="A3" s="311" t="s">
        <v>514</v>
      </c>
      <c r="B3" s="311"/>
      <c r="C3" s="311"/>
      <c r="D3" s="311"/>
      <c r="E3" s="311"/>
      <c r="F3" s="311"/>
      <c r="G3" s="311"/>
      <c r="H3" s="311"/>
      <c r="I3" s="311"/>
      <c r="J3" s="311"/>
    </row>
    <row r="4" spans="1:19" ht="32.25" customHeight="1" x14ac:dyDescent="0.2">
      <c r="A4" s="495"/>
      <c r="B4" s="495"/>
      <c r="C4" s="495" t="s">
        <v>613</v>
      </c>
      <c r="D4" s="495" t="s">
        <v>474</v>
      </c>
      <c r="E4" s="495" t="s">
        <v>614</v>
      </c>
      <c r="F4" s="495" t="s">
        <v>615</v>
      </c>
      <c r="G4" s="495" t="s">
        <v>202</v>
      </c>
      <c r="H4" s="495" t="s">
        <v>616</v>
      </c>
      <c r="I4" s="495" t="s">
        <v>617</v>
      </c>
      <c r="J4" s="493" t="s">
        <v>587</v>
      </c>
    </row>
    <row r="5" spans="1:19" ht="114" customHeight="1" x14ac:dyDescent="0.2">
      <c r="A5" s="495"/>
      <c r="B5" s="495"/>
      <c r="C5" s="495"/>
      <c r="D5" s="495"/>
      <c r="E5" s="495"/>
      <c r="F5" s="495"/>
      <c r="G5" s="495"/>
      <c r="H5" s="495"/>
      <c r="I5" s="495"/>
      <c r="J5" s="494"/>
    </row>
    <row r="6" spans="1:19" ht="34.5" customHeight="1" x14ac:dyDescent="0.2">
      <c r="A6" s="47">
        <v>1</v>
      </c>
      <c r="B6" s="25" t="s">
        <v>515</v>
      </c>
      <c r="C6" s="130">
        <v>1</v>
      </c>
      <c r="D6" s="128"/>
      <c r="E6" s="128"/>
      <c r="F6" s="128"/>
      <c r="G6" s="128"/>
      <c r="H6" s="128" t="s">
        <v>20</v>
      </c>
      <c r="I6" s="128"/>
      <c r="J6" s="104"/>
      <c r="S6" s="96">
        <v>1</v>
      </c>
    </row>
    <row r="7" spans="1:19" ht="63.75" customHeight="1" x14ac:dyDescent="0.2">
      <c r="A7" s="47">
        <v>2</v>
      </c>
      <c r="B7" s="25" t="s">
        <v>516</v>
      </c>
      <c r="C7" s="130">
        <v>2</v>
      </c>
      <c r="D7" s="128"/>
      <c r="E7" s="128"/>
      <c r="F7" s="128"/>
      <c r="G7" s="128" t="s">
        <v>20</v>
      </c>
      <c r="H7" s="128"/>
      <c r="I7" s="128"/>
      <c r="J7" s="104" t="s">
        <v>739</v>
      </c>
      <c r="S7" s="96">
        <v>2</v>
      </c>
    </row>
    <row r="8" spans="1:19" ht="84" customHeight="1" x14ac:dyDescent="0.2">
      <c r="A8" s="47">
        <v>3</v>
      </c>
      <c r="B8" s="25" t="s">
        <v>517</v>
      </c>
      <c r="C8" s="130">
        <v>3</v>
      </c>
      <c r="D8" s="128"/>
      <c r="E8" s="128"/>
      <c r="F8" s="128"/>
      <c r="G8" s="128"/>
      <c r="H8" s="128" t="s">
        <v>20</v>
      </c>
      <c r="I8" s="128"/>
      <c r="J8" s="104"/>
      <c r="S8" s="96">
        <v>3</v>
      </c>
    </row>
    <row r="9" spans="1:19" ht="62.25" customHeight="1" x14ac:dyDescent="0.2">
      <c r="A9" s="47">
        <v>4</v>
      </c>
      <c r="B9" s="25" t="s">
        <v>518</v>
      </c>
      <c r="C9" s="130">
        <v>4</v>
      </c>
      <c r="D9" s="128"/>
      <c r="E9" s="128"/>
      <c r="F9" s="128"/>
      <c r="G9" s="128" t="s">
        <v>20</v>
      </c>
      <c r="H9" s="128"/>
      <c r="I9" s="128"/>
      <c r="J9" s="104" t="s">
        <v>703</v>
      </c>
      <c r="S9" s="96">
        <v>4</v>
      </c>
    </row>
    <row r="10" spans="1:19" ht="72" customHeight="1" x14ac:dyDescent="0.2">
      <c r="A10" s="47">
        <v>5</v>
      </c>
      <c r="B10" s="25" t="s">
        <v>129</v>
      </c>
      <c r="C10" s="130">
        <v>5</v>
      </c>
      <c r="D10" s="128"/>
      <c r="E10" s="128"/>
      <c r="F10" s="128"/>
      <c r="G10" s="128" t="s">
        <v>20</v>
      </c>
      <c r="H10" s="128"/>
      <c r="I10" s="128"/>
      <c r="J10" s="104" t="s">
        <v>879</v>
      </c>
      <c r="S10" s="96">
        <v>5</v>
      </c>
    </row>
    <row r="11" spans="1:19" ht="25.5" x14ac:dyDescent="0.2">
      <c r="A11" s="47">
        <v>6</v>
      </c>
      <c r="B11" s="25" t="s">
        <v>519</v>
      </c>
      <c r="C11" s="130">
        <v>6</v>
      </c>
      <c r="D11" s="128"/>
      <c r="E11" s="128"/>
      <c r="F11" s="128"/>
      <c r="G11" s="128"/>
      <c r="H11" s="128" t="s">
        <v>20</v>
      </c>
      <c r="I11" s="128"/>
      <c r="J11" s="104"/>
      <c r="S11" s="96">
        <v>6</v>
      </c>
    </row>
    <row r="12" spans="1:19" x14ac:dyDescent="0.2">
      <c r="A12" s="47">
        <v>7</v>
      </c>
      <c r="B12" s="25" t="s">
        <v>520</v>
      </c>
      <c r="C12" s="130">
        <v>7</v>
      </c>
      <c r="D12" s="128"/>
      <c r="E12" s="128"/>
      <c r="F12" s="128"/>
      <c r="G12" s="128"/>
      <c r="H12" s="128" t="s">
        <v>20</v>
      </c>
      <c r="I12" s="128"/>
      <c r="J12" s="104"/>
      <c r="S12" s="96">
        <v>7</v>
      </c>
    </row>
    <row r="13" spans="1:19" ht="108" customHeight="1" x14ac:dyDescent="0.2">
      <c r="A13" s="47">
        <v>8</v>
      </c>
      <c r="B13" s="25" t="s">
        <v>521</v>
      </c>
      <c r="C13" s="130">
        <v>8</v>
      </c>
      <c r="D13" s="128"/>
      <c r="E13" s="128"/>
      <c r="F13" s="128"/>
      <c r="G13" s="128" t="s">
        <v>20</v>
      </c>
      <c r="H13" s="128"/>
      <c r="I13" s="128"/>
      <c r="J13" s="104" t="s">
        <v>770</v>
      </c>
      <c r="S13" s="96">
        <v>8</v>
      </c>
    </row>
    <row r="14" spans="1:19" ht="47.25" customHeight="1" x14ac:dyDescent="0.2">
      <c r="A14" s="47">
        <v>9</v>
      </c>
      <c r="B14" s="25" t="s">
        <v>522</v>
      </c>
      <c r="C14" s="130">
        <v>8</v>
      </c>
      <c r="D14" s="128"/>
      <c r="E14" s="128"/>
      <c r="F14" s="128"/>
      <c r="G14" s="128" t="s">
        <v>20</v>
      </c>
      <c r="H14" s="128"/>
      <c r="I14" s="128"/>
      <c r="J14" s="153" t="s">
        <v>770</v>
      </c>
      <c r="S14" s="96">
        <v>9</v>
      </c>
    </row>
    <row r="15" spans="1:19" ht="64.5" customHeight="1" x14ac:dyDescent="0.2">
      <c r="A15" s="47">
        <v>10</v>
      </c>
      <c r="B15" s="25" t="s">
        <v>523</v>
      </c>
      <c r="C15" s="130">
        <v>10</v>
      </c>
      <c r="D15" s="128"/>
      <c r="E15" s="128"/>
      <c r="F15" s="128"/>
      <c r="G15" s="128" t="s">
        <v>20</v>
      </c>
      <c r="H15" s="128"/>
      <c r="I15" s="128"/>
      <c r="J15" s="104" t="s">
        <v>693</v>
      </c>
      <c r="S15" s="96">
        <v>10</v>
      </c>
    </row>
    <row r="16" spans="1:19" ht="57.75" customHeight="1" x14ac:dyDescent="0.2">
      <c r="A16" s="47">
        <v>11</v>
      </c>
      <c r="B16" s="25" t="s">
        <v>524</v>
      </c>
      <c r="C16" s="130">
        <v>10</v>
      </c>
      <c r="D16" s="128"/>
      <c r="E16" s="128"/>
      <c r="F16" s="128"/>
      <c r="G16" s="128" t="s">
        <v>20</v>
      </c>
      <c r="H16" s="128"/>
      <c r="I16" s="128"/>
      <c r="J16" s="153" t="s">
        <v>880</v>
      </c>
      <c r="S16" s="96">
        <v>11</v>
      </c>
    </row>
    <row r="17" spans="1:19" ht="57" customHeight="1" x14ac:dyDescent="0.2">
      <c r="A17" s="47">
        <v>12</v>
      </c>
      <c r="B17" s="25" t="s">
        <v>525</v>
      </c>
      <c r="C17" s="130">
        <v>11</v>
      </c>
      <c r="D17" s="128"/>
      <c r="E17" s="128"/>
      <c r="F17" s="128"/>
      <c r="G17" s="128" t="s">
        <v>20</v>
      </c>
      <c r="H17" s="128"/>
      <c r="I17" s="128"/>
      <c r="J17" s="153" t="s">
        <v>694</v>
      </c>
      <c r="S17" s="96">
        <v>12</v>
      </c>
    </row>
    <row r="18" spans="1:19" ht="51" x14ac:dyDescent="0.2">
      <c r="A18" s="47">
        <v>13</v>
      </c>
      <c r="B18" s="25" t="s">
        <v>526</v>
      </c>
      <c r="C18" s="130">
        <v>11</v>
      </c>
      <c r="D18" s="128"/>
      <c r="E18" s="128"/>
      <c r="F18" s="128"/>
      <c r="G18" s="128"/>
      <c r="H18" s="128" t="s">
        <v>20</v>
      </c>
      <c r="I18" s="128"/>
      <c r="J18" s="104"/>
      <c r="S18" s="96">
        <v>13</v>
      </c>
    </row>
    <row r="19" spans="1:19" ht="50.25" customHeight="1" x14ac:dyDescent="0.2">
      <c r="A19" s="47">
        <v>14</v>
      </c>
      <c r="B19" s="25" t="s">
        <v>527</v>
      </c>
      <c r="C19" s="130">
        <v>12</v>
      </c>
      <c r="D19" s="128"/>
      <c r="E19" s="128"/>
      <c r="F19" s="128"/>
      <c r="G19" s="128" t="s">
        <v>20</v>
      </c>
      <c r="H19" s="128"/>
      <c r="I19" s="128"/>
      <c r="J19" s="153" t="s">
        <v>881</v>
      </c>
      <c r="S19" s="96">
        <v>14</v>
      </c>
    </row>
    <row r="20" spans="1:19" ht="38.25" x14ac:dyDescent="0.2">
      <c r="A20" s="47">
        <v>15</v>
      </c>
      <c r="B20" s="25" t="s">
        <v>528</v>
      </c>
      <c r="C20" s="130">
        <v>12</v>
      </c>
      <c r="D20" s="128"/>
      <c r="E20" s="128"/>
      <c r="F20" s="128"/>
      <c r="G20" s="128"/>
      <c r="H20" s="128" t="s">
        <v>20</v>
      </c>
      <c r="I20" s="128"/>
      <c r="J20" s="104"/>
      <c r="S20" s="96">
        <v>15</v>
      </c>
    </row>
    <row r="21" spans="1:19" ht="25.5" x14ac:dyDescent="0.2">
      <c r="A21" s="47">
        <v>16</v>
      </c>
      <c r="B21" s="25" t="s">
        <v>529</v>
      </c>
      <c r="C21" s="130">
        <v>13</v>
      </c>
      <c r="D21" s="128"/>
      <c r="E21" s="128"/>
      <c r="F21" s="128"/>
      <c r="G21" s="128"/>
      <c r="H21" s="128" t="s">
        <v>20</v>
      </c>
      <c r="I21" s="128"/>
      <c r="J21" s="104"/>
      <c r="S21" s="96">
        <v>16</v>
      </c>
    </row>
    <row r="22" spans="1:19" ht="38.25" x14ac:dyDescent="0.2">
      <c r="A22" s="47">
        <v>17</v>
      </c>
      <c r="B22" s="25" t="s">
        <v>530</v>
      </c>
      <c r="C22" s="130">
        <v>13</v>
      </c>
      <c r="D22" s="128"/>
      <c r="E22" s="128"/>
      <c r="F22" s="128"/>
      <c r="G22" s="128"/>
      <c r="H22" s="128" t="s">
        <v>20</v>
      </c>
      <c r="I22" s="128"/>
      <c r="J22" s="104"/>
      <c r="S22" s="96">
        <v>17</v>
      </c>
    </row>
    <row r="23" spans="1:19" ht="38.25" x14ac:dyDescent="0.2">
      <c r="A23" s="47">
        <v>18</v>
      </c>
      <c r="B23" s="25" t="s">
        <v>531</v>
      </c>
      <c r="C23" s="130">
        <v>13</v>
      </c>
      <c r="D23" s="128"/>
      <c r="E23" s="128"/>
      <c r="F23" s="128"/>
      <c r="G23" s="128"/>
      <c r="H23" s="128" t="s">
        <v>20</v>
      </c>
      <c r="I23" s="128"/>
      <c r="J23" s="104"/>
      <c r="S23" s="96">
        <v>18</v>
      </c>
    </row>
    <row r="24" spans="1:19" ht="56.25" x14ac:dyDescent="0.2">
      <c r="A24" s="47">
        <v>19</v>
      </c>
      <c r="B24" s="25" t="s">
        <v>532</v>
      </c>
      <c r="C24" s="130">
        <v>14</v>
      </c>
      <c r="D24" s="128"/>
      <c r="E24" s="128"/>
      <c r="F24" s="128"/>
      <c r="G24" s="128"/>
      <c r="H24" s="128"/>
      <c r="I24" s="128"/>
      <c r="J24" s="104" t="s">
        <v>716</v>
      </c>
      <c r="S24" s="96">
        <v>19</v>
      </c>
    </row>
    <row r="25" spans="1:19" ht="45" x14ac:dyDescent="0.2">
      <c r="A25" s="47">
        <v>20</v>
      </c>
      <c r="B25" s="25" t="s">
        <v>533</v>
      </c>
      <c r="C25" s="130">
        <v>15</v>
      </c>
      <c r="D25" s="128"/>
      <c r="E25" s="128"/>
      <c r="F25" s="128"/>
      <c r="G25" s="128"/>
      <c r="H25" s="128"/>
      <c r="I25" s="128"/>
      <c r="J25" s="104" t="s">
        <v>704</v>
      </c>
      <c r="S25" s="96">
        <v>20</v>
      </c>
    </row>
    <row r="26" spans="1:19" ht="101.25" x14ac:dyDescent="0.2">
      <c r="A26" s="47">
        <v>21</v>
      </c>
      <c r="B26" s="25" t="s">
        <v>534</v>
      </c>
      <c r="C26" s="130">
        <v>17</v>
      </c>
      <c r="D26" s="128"/>
      <c r="E26" s="128"/>
      <c r="F26" s="128"/>
      <c r="G26" s="128"/>
      <c r="H26" s="128"/>
      <c r="I26" s="128"/>
      <c r="J26" s="160" t="s">
        <v>740</v>
      </c>
      <c r="S26" s="96">
        <v>21</v>
      </c>
    </row>
    <row r="27" spans="1:19" ht="38.25" x14ac:dyDescent="0.2">
      <c r="A27" s="47">
        <v>22</v>
      </c>
      <c r="B27" s="25" t="s">
        <v>535</v>
      </c>
      <c r="C27" s="130">
        <v>17</v>
      </c>
      <c r="D27" s="128"/>
      <c r="E27" s="128"/>
      <c r="F27" s="128"/>
      <c r="G27" s="128"/>
      <c r="H27" s="128" t="s">
        <v>20</v>
      </c>
      <c r="I27" s="128"/>
      <c r="J27" s="104"/>
      <c r="S27" s="96">
        <v>22</v>
      </c>
    </row>
    <row r="28" spans="1:19" ht="25.5" x14ac:dyDescent="0.2">
      <c r="A28" s="47">
        <v>23</v>
      </c>
      <c r="B28" s="25" t="s">
        <v>536</v>
      </c>
      <c r="C28" s="130">
        <v>17</v>
      </c>
      <c r="D28" s="128"/>
      <c r="E28" s="128"/>
      <c r="F28" s="128"/>
      <c r="G28" s="128"/>
      <c r="H28" s="128" t="s">
        <v>20</v>
      </c>
      <c r="I28" s="128"/>
      <c r="J28" s="104"/>
      <c r="S28" s="96">
        <v>23</v>
      </c>
    </row>
    <row r="29" spans="1:19" ht="135" x14ac:dyDescent="0.2">
      <c r="A29" s="47">
        <v>24</v>
      </c>
      <c r="B29" s="25" t="s">
        <v>537</v>
      </c>
      <c r="C29" s="130">
        <v>17</v>
      </c>
      <c r="D29" s="128"/>
      <c r="E29" s="128" t="s">
        <v>20</v>
      </c>
      <c r="F29" s="128"/>
      <c r="G29" s="128" t="s">
        <v>20</v>
      </c>
      <c r="H29" s="128"/>
      <c r="I29" s="128"/>
      <c r="J29" s="104" t="s">
        <v>882</v>
      </c>
      <c r="S29" s="96">
        <v>24</v>
      </c>
    </row>
    <row r="30" spans="1:19" ht="78.75" x14ac:dyDescent="0.2">
      <c r="A30" s="47">
        <v>25</v>
      </c>
      <c r="B30" s="25" t="s">
        <v>538</v>
      </c>
      <c r="C30" s="130">
        <v>19</v>
      </c>
      <c r="D30" s="128"/>
      <c r="E30" s="128" t="s">
        <v>20</v>
      </c>
      <c r="F30" s="128"/>
      <c r="G30" s="128"/>
      <c r="H30" s="128"/>
      <c r="I30" s="128"/>
      <c r="J30" s="104" t="s">
        <v>883</v>
      </c>
      <c r="S30" s="96">
        <v>25</v>
      </c>
    </row>
    <row r="31" spans="1:19" ht="281.25" x14ac:dyDescent="0.2">
      <c r="A31" s="47">
        <v>26</v>
      </c>
      <c r="B31" s="25" t="s">
        <v>539</v>
      </c>
      <c r="C31" s="130">
        <v>20</v>
      </c>
      <c r="D31" s="128"/>
      <c r="E31" s="128"/>
      <c r="F31" s="128"/>
      <c r="G31" s="128" t="s">
        <v>20</v>
      </c>
      <c r="H31" s="128"/>
      <c r="I31" s="128"/>
      <c r="J31" s="104" t="s">
        <v>741</v>
      </c>
      <c r="S31" s="96">
        <v>26</v>
      </c>
    </row>
    <row r="32" spans="1:19" ht="168.75" x14ac:dyDescent="0.2">
      <c r="A32" s="47">
        <v>27</v>
      </c>
      <c r="B32" s="25" t="s">
        <v>540</v>
      </c>
      <c r="C32" s="130">
        <v>22</v>
      </c>
      <c r="D32" s="128"/>
      <c r="E32" s="128" t="s">
        <v>20</v>
      </c>
      <c r="F32" s="128" t="s">
        <v>20</v>
      </c>
      <c r="G32" s="128"/>
      <c r="H32" s="128"/>
      <c r="I32" s="128"/>
      <c r="J32" s="104" t="s">
        <v>771</v>
      </c>
      <c r="S32" s="96">
        <v>27</v>
      </c>
    </row>
    <row r="33" spans="1:19" ht="51" x14ac:dyDescent="0.2">
      <c r="A33" s="47">
        <v>28</v>
      </c>
      <c r="B33" s="25" t="s">
        <v>541</v>
      </c>
      <c r="C33" s="130">
        <v>23</v>
      </c>
      <c r="D33" s="128"/>
      <c r="E33" s="128"/>
      <c r="F33" s="128"/>
      <c r="G33" s="128"/>
      <c r="H33" s="128" t="s">
        <v>20</v>
      </c>
      <c r="I33" s="128"/>
      <c r="J33" s="104"/>
      <c r="S33" s="96">
        <v>28</v>
      </c>
    </row>
    <row r="34" spans="1:19" ht="90" x14ac:dyDescent="0.2">
      <c r="A34" s="47">
        <v>29</v>
      </c>
      <c r="B34" s="25" t="s">
        <v>542</v>
      </c>
      <c r="C34" s="130">
        <v>24</v>
      </c>
      <c r="D34" s="128"/>
      <c r="E34" s="128" t="s">
        <v>20</v>
      </c>
      <c r="F34" s="128" t="s">
        <v>20</v>
      </c>
      <c r="G34" s="128"/>
      <c r="H34" s="128"/>
      <c r="I34" s="128"/>
      <c r="J34" s="104" t="s">
        <v>772</v>
      </c>
      <c r="S34" s="96">
        <v>29</v>
      </c>
    </row>
    <row r="35" spans="1:19" ht="67.5" x14ac:dyDescent="0.2">
      <c r="A35" s="47">
        <v>30</v>
      </c>
      <c r="B35" s="25" t="s">
        <v>543</v>
      </c>
      <c r="C35" s="130">
        <v>24</v>
      </c>
      <c r="D35" s="128"/>
      <c r="E35" s="128"/>
      <c r="F35" s="128"/>
      <c r="G35" s="128" t="s">
        <v>20</v>
      </c>
      <c r="H35" s="128"/>
      <c r="I35" s="128"/>
      <c r="J35" s="104" t="s">
        <v>696</v>
      </c>
      <c r="S35" s="96">
        <v>30</v>
      </c>
    </row>
    <row r="36" spans="1:19" ht="25.5" x14ac:dyDescent="0.2">
      <c r="A36" s="47">
        <v>31</v>
      </c>
      <c r="B36" s="25" t="s">
        <v>544</v>
      </c>
      <c r="C36" s="130">
        <v>24</v>
      </c>
      <c r="D36" s="128"/>
      <c r="E36" s="128"/>
      <c r="F36" s="128"/>
      <c r="G36" s="128"/>
      <c r="H36" s="128" t="s">
        <v>20</v>
      </c>
      <c r="I36" s="128"/>
      <c r="J36" s="104"/>
      <c r="S36" s="96">
        <v>31</v>
      </c>
    </row>
    <row r="37" spans="1:19" ht="19.5" customHeight="1" x14ac:dyDescent="0.2">
      <c r="A37" s="47">
        <v>32</v>
      </c>
      <c r="B37" s="25" t="s">
        <v>545</v>
      </c>
      <c r="C37" s="130">
        <v>25</v>
      </c>
      <c r="D37" s="128"/>
      <c r="E37" s="128"/>
      <c r="F37" s="128" t="s">
        <v>20</v>
      </c>
      <c r="G37" s="128"/>
      <c r="H37" s="128"/>
      <c r="I37" s="128"/>
      <c r="J37" s="104" t="s">
        <v>697</v>
      </c>
      <c r="S37" s="96">
        <v>32</v>
      </c>
    </row>
    <row r="38" spans="1:19" ht="26.25" customHeight="1" x14ac:dyDescent="0.2">
      <c r="A38" s="47">
        <v>33</v>
      </c>
      <c r="B38" s="25" t="s">
        <v>546</v>
      </c>
      <c r="C38" s="130">
        <v>26</v>
      </c>
      <c r="D38" s="128"/>
      <c r="E38" s="128" t="s">
        <v>20</v>
      </c>
      <c r="F38" s="128" t="s">
        <v>20</v>
      </c>
      <c r="G38" s="128"/>
      <c r="H38" s="128"/>
      <c r="I38" s="128"/>
      <c r="J38" s="104" t="s">
        <v>695</v>
      </c>
      <c r="S38" s="96">
        <v>33</v>
      </c>
    </row>
    <row r="39" spans="1:19" ht="180" x14ac:dyDescent="0.2">
      <c r="A39" s="47">
        <v>34</v>
      </c>
      <c r="B39" s="25" t="s">
        <v>547</v>
      </c>
      <c r="C39" s="130">
        <v>27</v>
      </c>
      <c r="D39" s="128"/>
      <c r="E39" s="128"/>
      <c r="F39" s="128"/>
      <c r="G39" s="128" t="s">
        <v>20</v>
      </c>
      <c r="H39" s="128"/>
      <c r="I39" s="128"/>
      <c r="J39" s="104" t="s">
        <v>730</v>
      </c>
      <c r="S39" s="96">
        <v>34</v>
      </c>
    </row>
    <row r="40" spans="1:19" ht="43.5" customHeight="1" x14ac:dyDescent="0.2">
      <c r="A40" s="47">
        <v>35</v>
      </c>
      <c r="B40" s="25" t="s">
        <v>548</v>
      </c>
      <c r="C40" s="130">
        <v>28</v>
      </c>
      <c r="D40" s="128"/>
      <c r="E40" s="128"/>
      <c r="F40" s="128"/>
      <c r="G40" s="128" t="s">
        <v>20</v>
      </c>
      <c r="H40" s="128"/>
      <c r="I40" s="128"/>
      <c r="J40" s="104" t="s">
        <v>705</v>
      </c>
      <c r="S40" s="96">
        <v>35</v>
      </c>
    </row>
    <row r="41" spans="1:19" ht="15" customHeight="1" x14ac:dyDescent="0.2">
      <c r="A41" s="365" t="s">
        <v>585</v>
      </c>
      <c r="B41" s="365"/>
      <c r="C41" s="365"/>
      <c r="D41" s="365"/>
      <c r="E41" s="365"/>
      <c r="F41" s="365"/>
      <c r="G41" s="365"/>
      <c r="H41" s="365"/>
      <c r="I41" s="365"/>
      <c r="J41" s="365"/>
    </row>
    <row r="42" spans="1:19" x14ac:dyDescent="0.2">
      <c r="A42" s="365" t="s">
        <v>586</v>
      </c>
      <c r="B42" s="365"/>
      <c r="C42" s="365"/>
      <c r="D42" s="365"/>
      <c r="E42" s="365"/>
      <c r="F42" s="365"/>
      <c r="G42" s="365"/>
      <c r="H42" s="365"/>
      <c r="I42" s="365"/>
      <c r="J42" s="365"/>
    </row>
    <row r="43" spans="1:19" ht="15" x14ac:dyDescent="0.25">
      <c r="A43" s="60"/>
      <c r="B43" s="56"/>
      <c r="C43" s="56"/>
      <c r="D43" s="56"/>
      <c r="E43" s="56"/>
      <c r="F43" s="56"/>
      <c r="G43" s="56"/>
      <c r="H43" s="56"/>
      <c r="I43" s="56"/>
      <c r="J43" s="56"/>
    </row>
  </sheetData>
  <sheetProtection password="C71F" sheet="1" objects="1" scenarios="1" formatRows="0"/>
  <mergeCells count="15">
    <mergeCell ref="A1:J1"/>
    <mergeCell ref="A3:J3"/>
    <mergeCell ref="A2:J2"/>
    <mergeCell ref="A41:J41"/>
    <mergeCell ref="A42:J42"/>
    <mergeCell ref="J4:J5"/>
    <mergeCell ref="G4:G5"/>
    <mergeCell ref="H4:H5"/>
    <mergeCell ref="I4:I5"/>
    <mergeCell ref="A4:A5"/>
    <mergeCell ref="B4:B5"/>
    <mergeCell ref="C4:C5"/>
    <mergeCell ref="D4:D5"/>
    <mergeCell ref="E4:E5"/>
    <mergeCell ref="F4:F5"/>
  </mergeCells>
  <dataValidations count="1">
    <dataValidation type="custom" allowBlank="1" showDropDown="1" showInputMessage="1" showErrorMessage="1" error="Valor NO Válido." prompt="Ingrese &quot;X&quot;" sqref="D6:I40">
      <formula1>COUNTIF(Respuesta_SINO,TRIM(CELL("contenido")))=1</formula1>
    </dataValidation>
  </dataValidations>
  <hyperlinks>
    <hyperlink ref="M2" location="Principal!A1" display="Volver al Indice"/>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C1390"/>
  <sheetViews>
    <sheetView topLeftCell="A211" zoomScale="70" zoomScaleNormal="70" workbookViewId="0">
      <selection activeCell="P274" sqref="P274"/>
    </sheetView>
  </sheetViews>
  <sheetFormatPr baseColWidth="10" defaultRowHeight="15" x14ac:dyDescent="0.25"/>
  <cols>
    <col min="1" max="1" width="10.7109375" customWidth="1"/>
    <col min="2" max="2" width="12.5703125" bestFit="1" customWidth="1"/>
    <col min="3" max="3" width="6.42578125" bestFit="1" customWidth="1"/>
    <col min="4" max="11" width="6.85546875" bestFit="1" customWidth="1"/>
    <col min="12" max="12" width="7.7109375" bestFit="1" customWidth="1"/>
    <col min="13" max="13" width="7.28515625" bestFit="1" customWidth="1"/>
    <col min="14" max="14" width="7.7109375" bestFit="1" customWidth="1"/>
    <col min="15" max="15" width="6.140625" customWidth="1"/>
    <col min="16" max="16" width="5.7109375" customWidth="1"/>
    <col min="17" max="17" width="7.140625" customWidth="1"/>
    <col min="18" max="18" width="5.85546875" customWidth="1"/>
    <col min="19" max="19" width="5.28515625" customWidth="1"/>
    <col min="20" max="20" width="6.7109375" customWidth="1"/>
    <col min="21" max="21" width="5.28515625" customWidth="1"/>
    <col min="22" max="22" width="6.42578125" customWidth="1"/>
    <col min="23" max="23" width="5.7109375" customWidth="1"/>
    <col min="24" max="24" width="5.42578125" customWidth="1"/>
    <col min="25" max="25" width="7.7109375" bestFit="1" customWidth="1"/>
    <col min="26" max="26" width="7.28515625" bestFit="1" customWidth="1"/>
    <col min="27" max="27" width="7.7109375" bestFit="1" customWidth="1"/>
    <col min="28" max="28" width="6" bestFit="1" customWidth="1"/>
    <col min="29" max="30" width="10.140625" bestFit="1" customWidth="1"/>
  </cols>
  <sheetData>
    <row r="1" spans="1:29" x14ac:dyDescent="0.25">
      <c r="A1" s="111" t="s">
        <v>631</v>
      </c>
      <c r="B1" s="111" t="s">
        <v>618</v>
      </c>
      <c r="C1" s="111" t="s">
        <v>619</v>
      </c>
      <c r="D1" s="111" t="s">
        <v>620</v>
      </c>
      <c r="E1" s="111" t="s">
        <v>621</v>
      </c>
      <c r="F1" s="111" t="s">
        <v>622</v>
      </c>
      <c r="G1" s="111" t="s">
        <v>623</v>
      </c>
      <c r="H1" s="111" t="s">
        <v>624</v>
      </c>
      <c r="I1" s="111" t="s">
        <v>625</v>
      </c>
      <c r="J1" s="111" t="s">
        <v>626</v>
      </c>
      <c r="K1" s="111" t="s">
        <v>627</v>
      </c>
      <c r="L1" s="111" t="s">
        <v>628</v>
      </c>
      <c r="M1" s="111" t="s">
        <v>629</v>
      </c>
      <c r="N1" s="111" t="s">
        <v>630</v>
      </c>
      <c r="O1" s="111" t="s">
        <v>634</v>
      </c>
      <c r="P1" s="111" t="s">
        <v>636</v>
      </c>
      <c r="Q1" s="111" t="s">
        <v>637</v>
      </c>
      <c r="R1" s="111" t="s">
        <v>638</v>
      </c>
      <c r="S1" s="111" t="s">
        <v>639</v>
      </c>
      <c r="T1" s="111" t="s">
        <v>640</v>
      </c>
      <c r="U1" s="111" t="s">
        <v>641</v>
      </c>
      <c r="V1" s="111" t="s">
        <v>642</v>
      </c>
      <c r="W1" s="111" t="s">
        <v>643</v>
      </c>
      <c r="X1" s="111" t="s">
        <v>644</v>
      </c>
      <c r="Y1" s="111" t="s">
        <v>645</v>
      </c>
      <c r="Z1" s="111" t="s">
        <v>646</v>
      </c>
      <c r="AA1" s="111" t="s">
        <v>647</v>
      </c>
      <c r="AB1" s="111" t="s">
        <v>648</v>
      </c>
      <c r="AC1" s="116" t="s">
        <v>635</v>
      </c>
    </row>
    <row r="2" spans="1:29" x14ac:dyDescent="0.25">
      <c r="A2" s="112" t="s">
        <v>632</v>
      </c>
      <c r="B2" s="112">
        <v>1</v>
      </c>
      <c r="C2" s="114"/>
      <c r="D2" s="114"/>
      <c r="E2" s="114"/>
      <c r="F2" s="114"/>
      <c r="G2" s="114"/>
      <c r="H2" s="114"/>
      <c r="I2" s="114"/>
      <c r="J2" s="114"/>
      <c r="K2" s="114"/>
      <c r="L2" s="114"/>
      <c r="M2" s="114"/>
      <c r="N2" s="114"/>
      <c r="P2" s="114"/>
      <c r="Q2" s="114"/>
      <c r="R2" s="114"/>
      <c r="S2" s="114"/>
      <c r="T2" s="114"/>
      <c r="U2" s="114"/>
      <c r="V2" s="114"/>
      <c r="W2" s="114"/>
      <c r="X2" s="114"/>
      <c r="Y2" s="114"/>
      <c r="Z2" s="114"/>
      <c r="AA2" s="114"/>
      <c r="AC2">
        <f t="shared" ref="AC2:AC36" si="0">IF(OR(C2&gt;P2,D2&gt;Q2,E2&gt;R2),1,0)</f>
        <v>0</v>
      </c>
    </row>
    <row r="3" spans="1:29" x14ac:dyDescent="0.25">
      <c r="A3" s="112" t="s">
        <v>632</v>
      </c>
      <c r="B3" s="112">
        <v>2</v>
      </c>
      <c r="C3" s="114"/>
      <c r="D3" s="114"/>
      <c r="E3" s="114"/>
      <c r="F3" s="114"/>
      <c r="G3" s="114"/>
      <c r="H3" s="114"/>
      <c r="I3" s="114"/>
      <c r="J3" s="114"/>
      <c r="K3" s="114"/>
      <c r="L3" s="114"/>
      <c r="M3" s="114"/>
      <c r="N3" s="114"/>
      <c r="P3" s="114"/>
      <c r="Q3" s="114"/>
      <c r="R3" s="114"/>
      <c r="S3" s="114"/>
      <c r="T3" s="114"/>
      <c r="U3" s="114"/>
      <c r="V3" s="114"/>
      <c r="W3" s="114"/>
      <c r="X3" s="114"/>
      <c r="Y3" s="114"/>
      <c r="Z3" s="114"/>
      <c r="AA3" s="114"/>
      <c r="AC3">
        <f t="shared" si="0"/>
        <v>0</v>
      </c>
    </row>
    <row r="4" spans="1:29" x14ac:dyDescent="0.25">
      <c r="A4" s="112" t="s">
        <v>632</v>
      </c>
      <c r="B4" s="112">
        <v>3</v>
      </c>
      <c r="C4" s="114"/>
      <c r="D4" s="114"/>
      <c r="E4" s="114"/>
      <c r="F4" s="114"/>
      <c r="G4" s="114"/>
      <c r="H4" s="114"/>
      <c r="I4" s="114"/>
      <c r="J4" s="114"/>
      <c r="K4" s="114"/>
      <c r="L4" s="114"/>
      <c r="M4" s="114"/>
      <c r="N4" s="114"/>
      <c r="P4" s="114"/>
      <c r="Q4" s="114"/>
      <c r="R4" s="114"/>
      <c r="S4" s="114"/>
      <c r="T4" s="114"/>
      <c r="U4" s="114"/>
      <c r="V4" s="114"/>
      <c r="W4" s="114"/>
      <c r="X4" s="114"/>
      <c r="Y4" s="114"/>
      <c r="Z4" s="114"/>
      <c r="AA4" s="114"/>
      <c r="AC4">
        <f t="shared" si="0"/>
        <v>0</v>
      </c>
    </row>
    <row r="5" spans="1:29" x14ac:dyDescent="0.25">
      <c r="A5" s="112" t="s">
        <v>632</v>
      </c>
      <c r="B5" s="112">
        <v>4</v>
      </c>
      <c r="C5" s="114"/>
      <c r="D5" s="114"/>
      <c r="E5" s="114"/>
      <c r="F5" s="114"/>
      <c r="G5" s="114"/>
      <c r="H5" s="114"/>
      <c r="I5" s="114"/>
      <c r="J5" s="114"/>
      <c r="K5" s="114"/>
      <c r="L5" s="114"/>
      <c r="M5" s="114"/>
      <c r="N5" s="114"/>
      <c r="P5" s="114"/>
      <c r="Q5" s="114"/>
      <c r="R5" s="114"/>
      <c r="S5" s="114"/>
      <c r="T5" s="114"/>
      <c r="U5" s="114"/>
      <c r="V5" s="114"/>
      <c r="W5" s="114"/>
      <c r="X5" s="114"/>
      <c r="Y5" s="114"/>
      <c r="Z5" s="114"/>
      <c r="AA5" s="114"/>
      <c r="AC5">
        <f t="shared" si="0"/>
        <v>0</v>
      </c>
    </row>
    <row r="6" spans="1:29" x14ac:dyDescent="0.25">
      <c r="A6" s="112" t="s">
        <v>632</v>
      </c>
      <c r="B6" s="112">
        <v>5</v>
      </c>
      <c r="C6" s="114"/>
      <c r="D6" s="114"/>
      <c r="E6" s="114"/>
      <c r="F6" s="114"/>
      <c r="G6" s="114"/>
      <c r="H6" s="114"/>
      <c r="I6" s="114"/>
      <c r="J6" s="114"/>
      <c r="K6" s="114"/>
      <c r="L6" s="114"/>
      <c r="M6" s="114"/>
      <c r="N6" s="114"/>
      <c r="P6" s="114"/>
      <c r="Q6" s="114"/>
      <c r="R6" s="114"/>
      <c r="S6" s="114"/>
      <c r="T6" s="114"/>
      <c r="U6" s="114"/>
      <c r="V6" s="114"/>
      <c r="W6" s="114"/>
      <c r="X6" s="114"/>
      <c r="Y6" s="114"/>
      <c r="Z6" s="114"/>
      <c r="AA6" s="114"/>
      <c r="AC6">
        <f t="shared" si="0"/>
        <v>0</v>
      </c>
    </row>
    <row r="7" spans="1:29" x14ac:dyDescent="0.25">
      <c r="A7" s="112" t="s">
        <v>632</v>
      </c>
      <c r="B7" s="112">
        <v>6</v>
      </c>
      <c r="C7" s="114"/>
      <c r="D7" s="114"/>
      <c r="E7" s="114"/>
      <c r="F7" s="114"/>
      <c r="G7" s="114"/>
      <c r="H7" s="114"/>
      <c r="I7" s="114"/>
      <c r="J7" s="114"/>
      <c r="K7" s="114"/>
      <c r="L7" s="114"/>
      <c r="M7" s="114"/>
      <c r="N7" s="114"/>
      <c r="P7" s="114"/>
      <c r="Q7" s="114"/>
      <c r="R7" s="114"/>
      <c r="S7" s="114"/>
      <c r="T7" s="114"/>
      <c r="U7" s="114"/>
      <c r="V7" s="114"/>
      <c r="W7" s="114"/>
      <c r="X7" s="114"/>
      <c r="Y7" s="114"/>
      <c r="Z7" s="114"/>
      <c r="AA7" s="114"/>
      <c r="AC7">
        <f t="shared" si="0"/>
        <v>0</v>
      </c>
    </row>
    <row r="8" spans="1:29" x14ac:dyDescent="0.25">
      <c r="A8" s="112" t="s">
        <v>632</v>
      </c>
      <c r="B8" s="112">
        <v>7</v>
      </c>
      <c r="C8" s="114"/>
      <c r="D8" s="114"/>
      <c r="E8" s="114"/>
      <c r="F8" s="114"/>
      <c r="G8" s="114"/>
      <c r="H8" s="114"/>
      <c r="I8" s="114"/>
      <c r="J8" s="114"/>
      <c r="K8" s="114"/>
      <c r="L8" s="114"/>
      <c r="M8" s="114"/>
      <c r="N8" s="114"/>
      <c r="P8" s="114"/>
      <c r="Q8" s="114"/>
      <c r="R8" s="114"/>
      <c r="S8" s="114"/>
      <c r="T8" s="114"/>
      <c r="U8" s="114"/>
      <c r="V8" s="114"/>
      <c r="W8" s="114"/>
      <c r="X8" s="114"/>
      <c r="Y8" s="114"/>
      <c r="Z8" s="114"/>
      <c r="AA8" s="114"/>
      <c r="AC8">
        <f t="shared" si="0"/>
        <v>0</v>
      </c>
    </row>
    <row r="9" spans="1:29" x14ac:dyDescent="0.25">
      <c r="A9" s="112" t="s">
        <v>632</v>
      </c>
      <c r="B9" s="112">
        <v>8</v>
      </c>
      <c r="C9" s="114"/>
      <c r="D9" s="114"/>
      <c r="E9" s="114"/>
      <c r="F9" s="114"/>
      <c r="G9" s="114"/>
      <c r="H9" s="114"/>
      <c r="I9" s="114"/>
      <c r="J9" s="114"/>
      <c r="K9" s="114"/>
      <c r="L9" s="114"/>
      <c r="M9" s="114"/>
      <c r="N9" s="114"/>
      <c r="P9" s="114"/>
      <c r="Q9" s="114"/>
      <c r="R9" s="114"/>
      <c r="S9" s="114"/>
      <c r="T9" s="114"/>
      <c r="U9" s="114"/>
      <c r="V9" s="114"/>
      <c r="W9" s="114"/>
      <c r="X9" s="114"/>
      <c r="Y9" s="114"/>
      <c r="Z9" s="114"/>
      <c r="AA9" s="114"/>
      <c r="AC9">
        <f t="shared" si="0"/>
        <v>0</v>
      </c>
    </row>
    <row r="10" spans="1:29" x14ac:dyDescent="0.25">
      <c r="A10" s="112" t="s">
        <v>632</v>
      </c>
      <c r="B10" s="112">
        <v>9</v>
      </c>
      <c r="C10" s="114"/>
      <c r="D10" s="114"/>
      <c r="E10" s="114"/>
      <c r="F10" s="114"/>
      <c r="G10" s="114"/>
      <c r="H10" s="114"/>
      <c r="I10" s="114"/>
      <c r="J10" s="114"/>
      <c r="K10" s="114"/>
      <c r="L10" s="114"/>
      <c r="M10" s="114"/>
      <c r="N10" s="114"/>
      <c r="P10" s="114"/>
      <c r="Q10" s="114"/>
      <c r="R10" s="114"/>
      <c r="S10" s="114"/>
      <c r="T10" s="114"/>
      <c r="U10" s="114"/>
      <c r="V10" s="114"/>
      <c r="W10" s="114"/>
      <c r="X10" s="114"/>
      <c r="Y10" s="114"/>
      <c r="Z10" s="114"/>
      <c r="AA10" s="114"/>
      <c r="AC10">
        <f t="shared" si="0"/>
        <v>0</v>
      </c>
    </row>
    <row r="11" spans="1:29" x14ac:dyDescent="0.25">
      <c r="A11" s="112" t="s">
        <v>632</v>
      </c>
      <c r="B11" s="112">
        <v>10</v>
      </c>
      <c r="C11" s="114"/>
      <c r="D11" s="114"/>
      <c r="E11" s="114"/>
      <c r="F11" s="114"/>
      <c r="G11" s="114"/>
      <c r="H11" s="114"/>
      <c r="I11" s="114"/>
      <c r="J11" s="114"/>
      <c r="K11" s="114"/>
      <c r="L11" s="114"/>
      <c r="M11" s="114"/>
      <c r="N11" s="114"/>
      <c r="P11" s="114"/>
      <c r="Q11" s="114"/>
      <c r="R11" s="114"/>
      <c r="S11" s="114"/>
      <c r="T11" s="114"/>
      <c r="U11" s="114"/>
      <c r="V11" s="114"/>
      <c r="W11" s="114"/>
      <c r="X11" s="114"/>
      <c r="Y11" s="114"/>
      <c r="Z11" s="114"/>
      <c r="AA11" s="114"/>
      <c r="AC11">
        <f t="shared" si="0"/>
        <v>0</v>
      </c>
    </row>
    <row r="12" spans="1:29" x14ac:dyDescent="0.25">
      <c r="A12" s="112" t="s">
        <v>632</v>
      </c>
      <c r="B12" s="112">
        <v>11</v>
      </c>
      <c r="C12" s="114"/>
      <c r="D12" s="114"/>
      <c r="E12" s="114"/>
      <c r="F12" s="114"/>
      <c r="G12" s="114"/>
      <c r="H12" s="114"/>
      <c r="I12" s="114"/>
      <c r="J12" s="114"/>
      <c r="K12" s="114"/>
      <c r="L12" s="114"/>
      <c r="M12" s="114"/>
      <c r="N12" s="114"/>
      <c r="P12" s="114"/>
      <c r="Q12" s="114"/>
      <c r="R12" s="114"/>
      <c r="S12" s="114"/>
      <c r="T12" s="114"/>
      <c r="U12" s="114"/>
      <c r="V12" s="114"/>
      <c r="W12" s="114"/>
      <c r="X12" s="114"/>
      <c r="Y12" s="114"/>
      <c r="Z12" s="114"/>
      <c r="AA12" s="114"/>
      <c r="AC12">
        <f t="shared" si="0"/>
        <v>0</v>
      </c>
    </row>
    <row r="13" spans="1:29" x14ac:dyDescent="0.25">
      <c r="A13" s="112" t="s">
        <v>632</v>
      </c>
      <c r="B13" s="112">
        <v>12</v>
      </c>
      <c r="C13" s="114"/>
      <c r="D13" s="114"/>
      <c r="E13" s="114"/>
      <c r="F13" s="114"/>
      <c r="G13" s="114"/>
      <c r="H13" s="114"/>
      <c r="I13" s="114"/>
      <c r="J13" s="114"/>
      <c r="K13" s="114"/>
      <c r="L13" s="114"/>
      <c r="M13" s="114"/>
      <c r="N13" s="114"/>
      <c r="P13" s="114"/>
      <c r="Q13" s="114"/>
      <c r="R13" s="114"/>
      <c r="S13" s="114"/>
      <c r="T13" s="114"/>
      <c r="U13" s="114"/>
      <c r="V13" s="114"/>
      <c r="W13" s="114"/>
      <c r="X13" s="114"/>
      <c r="Y13" s="114"/>
      <c r="Z13" s="114"/>
      <c r="AA13" s="114"/>
      <c r="AC13">
        <f t="shared" si="0"/>
        <v>0</v>
      </c>
    </row>
    <row r="14" spans="1:29" x14ac:dyDescent="0.25">
      <c r="A14" s="112" t="s">
        <v>632</v>
      </c>
      <c r="B14" s="112">
        <v>13</v>
      </c>
      <c r="C14" s="114"/>
      <c r="D14" s="114"/>
      <c r="E14" s="114"/>
      <c r="F14" s="114"/>
      <c r="G14" s="114"/>
      <c r="H14" s="114"/>
      <c r="I14" s="114"/>
      <c r="J14" s="114"/>
      <c r="K14" s="114"/>
      <c r="L14" s="114"/>
      <c r="M14" s="114"/>
      <c r="N14" s="114"/>
      <c r="P14" s="114"/>
      <c r="Q14" s="114"/>
      <c r="R14" s="114"/>
      <c r="S14" s="114"/>
      <c r="T14" s="114"/>
      <c r="U14" s="114"/>
      <c r="V14" s="114"/>
      <c r="W14" s="114"/>
      <c r="X14" s="114"/>
      <c r="Y14" s="114"/>
      <c r="Z14" s="114"/>
      <c r="AA14" s="114"/>
      <c r="AC14">
        <f t="shared" si="0"/>
        <v>0</v>
      </c>
    </row>
    <row r="15" spans="1:29" x14ac:dyDescent="0.25">
      <c r="A15" s="112" t="s">
        <v>632</v>
      </c>
      <c r="B15" s="112">
        <v>14</v>
      </c>
      <c r="C15" s="114"/>
      <c r="D15" s="114"/>
      <c r="E15" s="114"/>
      <c r="F15" s="114"/>
      <c r="G15" s="114"/>
      <c r="H15" s="114"/>
      <c r="I15" s="114"/>
      <c r="J15" s="114"/>
      <c r="K15" s="114"/>
      <c r="L15" s="114"/>
      <c r="M15" s="114"/>
      <c r="N15" s="114"/>
      <c r="P15" s="114"/>
      <c r="Q15" s="114"/>
      <c r="R15" s="114"/>
      <c r="S15" s="114"/>
      <c r="T15" s="114"/>
      <c r="U15" s="114"/>
      <c r="V15" s="114"/>
      <c r="W15" s="114"/>
      <c r="X15" s="114"/>
      <c r="Y15" s="114"/>
      <c r="Z15" s="114"/>
      <c r="AA15" s="114"/>
      <c r="AC15">
        <f t="shared" si="0"/>
        <v>0</v>
      </c>
    </row>
    <row r="16" spans="1:29" x14ac:dyDescent="0.25">
      <c r="A16" s="112" t="s">
        <v>632</v>
      </c>
      <c r="B16" s="112">
        <v>15</v>
      </c>
      <c r="C16" s="114"/>
      <c r="D16" s="114"/>
      <c r="E16" s="114"/>
      <c r="F16" s="114"/>
      <c r="G16" s="114"/>
      <c r="H16" s="114"/>
      <c r="I16" s="114"/>
      <c r="J16" s="114"/>
      <c r="K16" s="114"/>
      <c r="L16" s="114"/>
      <c r="M16" s="114"/>
      <c r="N16" s="114"/>
      <c r="P16" s="114"/>
      <c r="Q16" s="114"/>
      <c r="R16" s="114"/>
      <c r="S16" s="114"/>
      <c r="T16" s="114"/>
      <c r="U16" s="114"/>
      <c r="V16" s="114"/>
      <c r="W16" s="114"/>
      <c r="X16" s="114"/>
      <c r="Y16" s="114"/>
      <c r="Z16" s="114"/>
      <c r="AA16" s="114"/>
      <c r="AC16">
        <f t="shared" si="0"/>
        <v>0</v>
      </c>
    </row>
    <row r="17" spans="1:29" x14ac:dyDescent="0.25">
      <c r="A17" s="112" t="s">
        <v>632</v>
      </c>
      <c r="B17" s="112">
        <v>16</v>
      </c>
      <c r="C17" s="114"/>
      <c r="D17" s="114"/>
      <c r="E17" s="114"/>
      <c r="F17" s="114"/>
      <c r="G17" s="114"/>
      <c r="H17" s="114"/>
      <c r="I17" s="114"/>
      <c r="J17" s="114"/>
      <c r="K17" s="114"/>
      <c r="L17" s="114"/>
      <c r="M17" s="114"/>
      <c r="N17" s="114"/>
      <c r="P17" s="114"/>
      <c r="Q17" s="114"/>
      <c r="R17" s="114"/>
      <c r="S17" s="114"/>
      <c r="T17" s="114"/>
      <c r="U17" s="114"/>
      <c r="V17" s="114"/>
      <c r="W17" s="114"/>
      <c r="X17" s="114"/>
      <c r="Y17" s="114"/>
      <c r="Z17" s="114"/>
      <c r="AA17" s="114"/>
      <c r="AC17">
        <f t="shared" si="0"/>
        <v>0</v>
      </c>
    </row>
    <row r="18" spans="1:29" x14ac:dyDescent="0.25">
      <c r="A18" s="112" t="s">
        <v>632</v>
      </c>
      <c r="B18" s="112">
        <v>17</v>
      </c>
      <c r="C18" s="114"/>
      <c r="D18" s="114"/>
      <c r="E18" s="114"/>
      <c r="F18" s="114"/>
      <c r="G18" s="114"/>
      <c r="H18" s="114"/>
      <c r="I18" s="114"/>
      <c r="J18" s="114"/>
      <c r="K18" s="114"/>
      <c r="L18" s="114"/>
      <c r="M18" s="114"/>
      <c r="N18" s="114"/>
      <c r="P18" s="114"/>
      <c r="Q18" s="114"/>
      <c r="R18" s="114"/>
      <c r="S18" s="114"/>
      <c r="T18" s="114"/>
      <c r="U18" s="114"/>
      <c r="V18" s="114"/>
      <c r="W18" s="114"/>
      <c r="X18" s="114"/>
      <c r="Y18" s="114"/>
      <c r="Z18" s="114"/>
      <c r="AA18" s="114"/>
      <c r="AC18">
        <f t="shared" si="0"/>
        <v>0</v>
      </c>
    </row>
    <row r="19" spans="1:29" x14ac:dyDescent="0.25">
      <c r="A19" s="112" t="s">
        <v>632</v>
      </c>
      <c r="B19" s="112">
        <v>18</v>
      </c>
      <c r="C19" s="114"/>
      <c r="D19" s="114"/>
      <c r="E19" s="114"/>
      <c r="F19" s="114"/>
      <c r="G19" s="114"/>
      <c r="H19" s="114"/>
      <c r="I19" s="114"/>
      <c r="J19" s="114"/>
      <c r="K19" s="114"/>
      <c r="L19" s="114"/>
      <c r="M19" s="114"/>
      <c r="N19" s="114"/>
      <c r="P19" s="114"/>
      <c r="Q19" s="114"/>
      <c r="R19" s="114"/>
      <c r="S19" s="114"/>
      <c r="T19" s="114"/>
      <c r="U19" s="114"/>
      <c r="V19" s="114"/>
      <c r="W19" s="114"/>
      <c r="X19" s="114"/>
      <c r="Y19" s="114"/>
      <c r="Z19" s="114"/>
      <c r="AA19" s="114"/>
      <c r="AC19">
        <f t="shared" si="0"/>
        <v>0</v>
      </c>
    </row>
    <row r="20" spans="1:29" x14ac:dyDescent="0.25">
      <c r="A20" s="112" t="s">
        <v>632</v>
      </c>
      <c r="B20" s="112">
        <v>19</v>
      </c>
      <c r="C20" s="114"/>
      <c r="D20" s="114"/>
      <c r="E20" s="114"/>
      <c r="F20" s="114"/>
      <c r="G20" s="114"/>
      <c r="H20" s="114"/>
      <c r="I20" s="114"/>
      <c r="J20" s="114"/>
      <c r="K20" s="114"/>
      <c r="L20" s="114"/>
      <c r="M20" s="114"/>
      <c r="N20" s="114"/>
      <c r="P20" s="114"/>
      <c r="Q20" s="114"/>
      <c r="R20" s="114"/>
      <c r="S20" s="114"/>
      <c r="T20" s="114"/>
      <c r="U20" s="114"/>
      <c r="V20" s="114"/>
      <c r="W20" s="114"/>
      <c r="X20" s="114"/>
      <c r="Y20" s="114"/>
      <c r="Z20" s="114"/>
      <c r="AA20" s="114"/>
      <c r="AC20">
        <f t="shared" si="0"/>
        <v>0</v>
      </c>
    </row>
    <row r="21" spans="1:29" x14ac:dyDescent="0.25">
      <c r="A21" s="112" t="s">
        <v>632</v>
      </c>
      <c r="B21" s="112">
        <v>20</v>
      </c>
      <c r="C21" s="114"/>
      <c r="D21" s="114"/>
      <c r="E21" s="114"/>
      <c r="F21" s="114"/>
      <c r="G21" s="114"/>
      <c r="H21" s="114"/>
      <c r="I21" s="114"/>
      <c r="J21" s="114"/>
      <c r="K21" s="114"/>
      <c r="L21" s="114"/>
      <c r="M21" s="114"/>
      <c r="N21" s="114"/>
      <c r="P21" s="114"/>
      <c r="Q21" s="114"/>
      <c r="R21" s="114"/>
      <c r="S21" s="114"/>
      <c r="T21" s="114"/>
      <c r="U21" s="114"/>
      <c r="V21" s="114"/>
      <c r="W21" s="114"/>
      <c r="X21" s="114"/>
      <c r="Y21" s="114"/>
      <c r="Z21" s="114"/>
      <c r="AA21" s="114"/>
      <c r="AC21">
        <f t="shared" si="0"/>
        <v>0</v>
      </c>
    </row>
    <row r="22" spans="1:29" x14ac:dyDescent="0.25">
      <c r="A22" s="112" t="s">
        <v>632</v>
      </c>
      <c r="B22" s="112">
        <v>21</v>
      </c>
      <c r="C22" s="114"/>
      <c r="D22" s="114"/>
      <c r="E22" s="114"/>
      <c r="F22" s="114"/>
      <c r="G22" s="114"/>
      <c r="H22" s="114"/>
      <c r="I22" s="114"/>
      <c r="J22" s="114"/>
      <c r="K22" s="114"/>
      <c r="L22" s="114"/>
      <c r="M22" s="114"/>
      <c r="N22" s="114"/>
      <c r="P22" s="114"/>
      <c r="Q22" s="114"/>
      <c r="R22" s="114"/>
      <c r="S22" s="114"/>
      <c r="T22" s="114"/>
      <c r="U22" s="114"/>
      <c r="V22" s="114"/>
      <c r="W22" s="114"/>
      <c r="X22" s="114"/>
      <c r="Y22" s="114"/>
      <c r="Z22" s="114"/>
      <c r="AA22" s="114"/>
      <c r="AC22">
        <f t="shared" si="0"/>
        <v>0</v>
      </c>
    </row>
    <row r="23" spans="1:29" x14ac:dyDescent="0.25">
      <c r="A23" s="112" t="s">
        <v>632</v>
      </c>
      <c r="B23" s="112">
        <v>22</v>
      </c>
      <c r="C23" s="114"/>
      <c r="D23" s="114"/>
      <c r="E23" s="114"/>
      <c r="F23" s="114"/>
      <c r="G23" s="114"/>
      <c r="H23" s="114"/>
      <c r="I23" s="114"/>
      <c r="J23" s="114"/>
      <c r="K23" s="114"/>
      <c r="L23" s="114"/>
      <c r="M23" s="114"/>
      <c r="N23" s="114"/>
      <c r="P23" s="114"/>
      <c r="Q23" s="114"/>
      <c r="R23" s="114"/>
      <c r="S23" s="114"/>
      <c r="T23" s="114"/>
      <c r="U23" s="114"/>
      <c r="V23" s="114"/>
      <c r="W23" s="114"/>
      <c r="X23" s="114"/>
      <c r="Y23" s="114"/>
      <c r="Z23" s="114"/>
      <c r="AA23" s="114"/>
      <c r="AC23">
        <f t="shared" si="0"/>
        <v>0</v>
      </c>
    </row>
    <row r="24" spans="1:29" x14ac:dyDescent="0.25">
      <c r="A24" s="112" t="s">
        <v>632</v>
      </c>
      <c r="B24" s="112">
        <v>23</v>
      </c>
      <c r="C24" s="114"/>
      <c r="D24" s="114"/>
      <c r="E24" s="114"/>
      <c r="F24" s="114"/>
      <c r="G24" s="114"/>
      <c r="H24" s="114"/>
      <c r="I24" s="114"/>
      <c r="J24" s="114"/>
      <c r="K24" s="114"/>
      <c r="L24" s="114"/>
      <c r="M24" s="114"/>
      <c r="N24" s="114"/>
      <c r="P24" s="114"/>
      <c r="Q24" s="114"/>
      <c r="R24" s="114"/>
      <c r="S24" s="114"/>
      <c r="T24" s="114"/>
      <c r="U24" s="114"/>
      <c r="V24" s="114"/>
      <c r="W24" s="114"/>
      <c r="X24" s="114"/>
      <c r="Y24" s="114"/>
      <c r="Z24" s="114"/>
      <c r="AA24" s="114"/>
      <c r="AC24">
        <f t="shared" si="0"/>
        <v>0</v>
      </c>
    </row>
    <row r="25" spans="1:29" x14ac:dyDescent="0.25">
      <c r="A25" s="112" t="s">
        <v>632</v>
      </c>
      <c r="B25" s="112">
        <v>24</v>
      </c>
      <c r="C25" s="114"/>
      <c r="D25" s="114"/>
      <c r="E25" s="114"/>
      <c r="F25" s="114"/>
      <c r="G25" s="114"/>
      <c r="H25" s="114"/>
      <c r="I25" s="114"/>
      <c r="J25" s="114"/>
      <c r="K25" s="114"/>
      <c r="L25" s="114"/>
      <c r="M25" s="114"/>
      <c r="N25" s="114"/>
      <c r="P25" s="114"/>
      <c r="Q25" s="114"/>
      <c r="R25" s="114"/>
      <c r="S25" s="114"/>
      <c r="T25" s="114"/>
      <c r="U25" s="114"/>
      <c r="V25" s="114"/>
      <c r="W25" s="114"/>
      <c r="X25" s="114"/>
      <c r="Y25" s="114"/>
      <c r="Z25" s="114"/>
      <c r="AA25" s="114"/>
      <c r="AC25">
        <f t="shared" si="0"/>
        <v>0</v>
      </c>
    </row>
    <row r="26" spans="1:29" x14ac:dyDescent="0.25">
      <c r="A26" s="112" t="s">
        <v>632</v>
      </c>
      <c r="B26" s="112">
        <v>25</v>
      </c>
      <c r="C26" s="114"/>
      <c r="D26" s="114"/>
      <c r="E26" s="114"/>
      <c r="F26" s="114"/>
      <c r="G26" s="114"/>
      <c r="H26" s="114"/>
      <c r="I26" s="114"/>
      <c r="J26" s="114"/>
      <c r="K26" s="114"/>
      <c r="L26" s="114"/>
      <c r="M26" s="114"/>
      <c r="N26" s="114"/>
      <c r="P26" s="114"/>
      <c r="Q26" s="114"/>
      <c r="R26" s="114"/>
      <c r="S26" s="114"/>
      <c r="T26" s="114"/>
      <c r="U26" s="114"/>
      <c r="V26" s="114"/>
      <c r="W26" s="114"/>
      <c r="X26" s="114"/>
      <c r="Y26" s="114"/>
      <c r="Z26" s="114"/>
      <c r="AA26" s="114"/>
      <c r="AC26">
        <f t="shared" si="0"/>
        <v>0</v>
      </c>
    </row>
    <row r="27" spans="1:29" x14ac:dyDescent="0.25">
      <c r="A27" s="112" t="s">
        <v>632</v>
      </c>
      <c r="B27" s="112">
        <v>26</v>
      </c>
      <c r="C27" s="114"/>
      <c r="D27" s="114"/>
      <c r="E27" s="114"/>
      <c r="F27" s="114"/>
      <c r="G27" s="114"/>
      <c r="H27" s="114"/>
      <c r="I27" s="114"/>
      <c r="J27" s="114"/>
      <c r="K27" s="114"/>
      <c r="L27" s="114"/>
      <c r="M27" s="114"/>
      <c r="N27" s="114"/>
      <c r="P27" s="114"/>
      <c r="Q27" s="114"/>
      <c r="R27" s="114"/>
      <c r="S27" s="114"/>
      <c r="T27" s="114"/>
      <c r="U27" s="114"/>
      <c r="V27" s="114"/>
      <c r="W27" s="114"/>
      <c r="X27" s="114"/>
      <c r="Y27" s="114"/>
      <c r="Z27" s="114"/>
      <c r="AA27" s="114"/>
      <c r="AC27">
        <f t="shared" si="0"/>
        <v>0</v>
      </c>
    </row>
    <row r="28" spans="1:29" x14ac:dyDescent="0.25">
      <c r="A28" s="112" t="s">
        <v>632</v>
      </c>
      <c r="B28" s="112">
        <v>27</v>
      </c>
      <c r="C28" s="114"/>
      <c r="D28" s="114"/>
      <c r="E28" s="114"/>
      <c r="F28" s="114"/>
      <c r="G28" s="114"/>
      <c r="H28" s="114"/>
      <c r="I28" s="114"/>
      <c r="J28" s="114"/>
      <c r="K28" s="114"/>
      <c r="L28" s="114"/>
      <c r="M28" s="114"/>
      <c r="N28" s="114"/>
      <c r="P28" s="114"/>
      <c r="Q28" s="114"/>
      <c r="R28" s="114"/>
      <c r="S28" s="114"/>
      <c r="T28" s="114"/>
      <c r="U28" s="114"/>
      <c r="V28" s="114"/>
      <c r="W28" s="114"/>
      <c r="X28" s="114"/>
      <c r="Y28" s="114"/>
      <c r="Z28" s="114"/>
      <c r="AA28" s="114"/>
      <c r="AC28">
        <f t="shared" si="0"/>
        <v>0</v>
      </c>
    </row>
    <row r="29" spans="1:29" x14ac:dyDescent="0.25">
      <c r="A29" s="112" t="s">
        <v>632</v>
      </c>
      <c r="B29" s="112">
        <v>28</v>
      </c>
      <c r="C29" s="114"/>
      <c r="D29" s="114"/>
      <c r="E29" s="114"/>
      <c r="F29" s="114"/>
      <c r="G29" s="114"/>
      <c r="H29" s="114"/>
      <c r="I29" s="114"/>
      <c r="J29" s="114"/>
      <c r="K29" s="114"/>
      <c r="L29" s="114"/>
      <c r="M29" s="114"/>
      <c r="N29" s="114"/>
      <c r="P29" s="114"/>
      <c r="Q29" s="114"/>
      <c r="R29" s="114"/>
      <c r="S29" s="114"/>
      <c r="T29" s="114"/>
      <c r="U29" s="114"/>
      <c r="V29" s="114"/>
      <c r="W29" s="114"/>
      <c r="X29" s="114"/>
      <c r="Y29" s="114"/>
      <c r="Z29" s="114"/>
      <c r="AA29" s="114"/>
      <c r="AC29">
        <f t="shared" si="0"/>
        <v>0</v>
      </c>
    </row>
    <row r="30" spans="1:29" x14ac:dyDescent="0.25">
      <c r="A30" s="112" t="s">
        <v>632</v>
      </c>
      <c r="B30" s="112">
        <v>29</v>
      </c>
      <c r="C30" s="114"/>
      <c r="D30" s="114"/>
      <c r="E30" s="114"/>
      <c r="F30" s="114"/>
      <c r="G30" s="114"/>
      <c r="H30" s="114"/>
      <c r="I30" s="114"/>
      <c r="J30" s="114"/>
      <c r="K30" s="114"/>
      <c r="L30" s="114"/>
      <c r="M30" s="114"/>
      <c r="N30" s="114"/>
      <c r="P30" s="114"/>
      <c r="Q30" s="114"/>
      <c r="R30" s="114"/>
      <c r="S30" s="114"/>
      <c r="T30" s="114"/>
      <c r="U30" s="114"/>
      <c r="V30" s="114"/>
      <c r="W30" s="114"/>
      <c r="X30" s="114"/>
      <c r="Y30" s="114"/>
      <c r="Z30" s="114"/>
      <c r="AA30" s="114"/>
      <c r="AC30">
        <f t="shared" si="0"/>
        <v>0</v>
      </c>
    </row>
    <row r="31" spans="1:29" x14ac:dyDescent="0.25">
      <c r="A31" s="112" t="s">
        <v>632</v>
      </c>
      <c r="B31" s="112">
        <v>30</v>
      </c>
      <c r="C31" s="114"/>
      <c r="D31" s="114"/>
      <c r="E31" s="114"/>
      <c r="F31" s="114"/>
      <c r="G31" s="114"/>
      <c r="H31" s="114"/>
      <c r="I31" s="114"/>
      <c r="J31" s="114"/>
      <c r="K31" s="114"/>
      <c r="L31" s="114"/>
      <c r="M31" s="114"/>
      <c r="N31" s="114"/>
      <c r="P31" s="114"/>
      <c r="Q31" s="114"/>
      <c r="R31" s="114"/>
      <c r="S31" s="114"/>
      <c r="T31" s="114"/>
      <c r="U31" s="114"/>
      <c r="V31" s="114"/>
      <c r="W31" s="114"/>
      <c r="X31" s="114"/>
      <c r="Y31" s="114"/>
      <c r="Z31" s="114"/>
      <c r="AA31" s="114"/>
      <c r="AC31">
        <f t="shared" si="0"/>
        <v>0</v>
      </c>
    </row>
    <row r="32" spans="1:29" x14ac:dyDescent="0.25">
      <c r="A32" s="112" t="s">
        <v>632</v>
      </c>
      <c r="B32" s="112">
        <v>31</v>
      </c>
      <c r="C32" s="114"/>
      <c r="D32" s="114"/>
      <c r="E32" s="114"/>
      <c r="F32" s="114"/>
      <c r="G32" s="114"/>
      <c r="H32" s="114"/>
      <c r="I32" s="114"/>
      <c r="J32" s="114"/>
      <c r="K32" s="114"/>
      <c r="L32" s="114"/>
      <c r="M32" s="114"/>
      <c r="N32" s="114"/>
      <c r="P32" s="114"/>
      <c r="Q32" s="114"/>
      <c r="R32" s="114"/>
      <c r="S32" s="114"/>
      <c r="T32" s="114"/>
      <c r="U32" s="114"/>
      <c r="V32" s="114"/>
      <c r="W32" s="114"/>
      <c r="X32" s="114"/>
      <c r="Y32" s="114"/>
      <c r="Z32" s="114"/>
      <c r="AA32" s="114"/>
      <c r="AC32">
        <f t="shared" si="0"/>
        <v>0</v>
      </c>
    </row>
    <row r="33" spans="1:29" x14ac:dyDescent="0.25">
      <c r="A33" s="112" t="s">
        <v>632</v>
      </c>
      <c r="B33" s="112">
        <v>32</v>
      </c>
      <c r="C33" s="114"/>
      <c r="D33" s="114"/>
      <c r="E33" s="114"/>
      <c r="F33" s="114"/>
      <c r="G33" s="114"/>
      <c r="H33" s="114"/>
      <c r="I33" s="114"/>
      <c r="J33" s="114"/>
      <c r="K33" s="114"/>
      <c r="L33" s="114"/>
      <c r="M33" s="114"/>
      <c r="N33" s="114"/>
      <c r="P33" s="114"/>
      <c r="Q33" s="114"/>
      <c r="R33" s="114"/>
      <c r="S33" s="114"/>
      <c r="T33" s="114"/>
      <c r="U33" s="114"/>
      <c r="V33" s="114"/>
      <c r="W33" s="114"/>
      <c r="X33" s="114"/>
      <c r="Y33" s="114"/>
      <c r="Z33" s="114"/>
      <c r="AA33" s="114"/>
      <c r="AC33">
        <f t="shared" si="0"/>
        <v>0</v>
      </c>
    </row>
    <row r="34" spans="1:29" x14ac:dyDescent="0.25">
      <c r="A34" s="112" t="s">
        <v>632</v>
      </c>
      <c r="B34" s="112">
        <v>33</v>
      </c>
      <c r="C34" s="114"/>
      <c r="D34" s="114"/>
      <c r="E34" s="114"/>
      <c r="F34" s="114"/>
      <c r="G34" s="114"/>
      <c r="H34" s="114"/>
      <c r="I34" s="114"/>
      <c r="J34" s="114"/>
      <c r="K34" s="114"/>
      <c r="L34" s="114"/>
      <c r="M34" s="114"/>
      <c r="N34" s="114"/>
      <c r="P34" s="114"/>
      <c r="Q34" s="114"/>
      <c r="R34" s="114"/>
      <c r="S34" s="114"/>
      <c r="T34" s="114"/>
      <c r="U34" s="114"/>
      <c r="V34" s="114"/>
      <c r="W34" s="114"/>
      <c r="X34" s="114"/>
      <c r="Y34" s="114"/>
      <c r="Z34" s="114"/>
      <c r="AA34" s="114"/>
      <c r="AC34">
        <f t="shared" si="0"/>
        <v>0</v>
      </c>
    </row>
    <row r="35" spans="1:29" x14ac:dyDescent="0.25">
      <c r="A35" s="112" t="s">
        <v>632</v>
      </c>
      <c r="B35" s="112">
        <v>34</v>
      </c>
      <c r="C35" s="114"/>
      <c r="D35" s="114"/>
      <c r="E35" s="114"/>
      <c r="F35" s="114"/>
      <c r="G35" s="114"/>
      <c r="H35" s="114"/>
      <c r="I35" s="114"/>
      <c r="J35" s="114"/>
      <c r="K35" s="114"/>
      <c r="L35" s="114"/>
      <c r="M35" s="114"/>
      <c r="N35" s="114"/>
      <c r="P35" s="114"/>
      <c r="Q35" s="114"/>
      <c r="R35" s="114"/>
      <c r="S35" s="114"/>
      <c r="T35" s="114"/>
      <c r="U35" s="114"/>
      <c r="V35" s="114"/>
      <c r="W35" s="114"/>
      <c r="X35" s="114"/>
      <c r="Y35" s="114"/>
      <c r="Z35" s="114"/>
      <c r="AA35" s="114"/>
      <c r="AC35">
        <f t="shared" si="0"/>
        <v>0</v>
      </c>
    </row>
    <row r="36" spans="1:29" x14ac:dyDescent="0.25">
      <c r="A36" s="112" t="s">
        <v>632</v>
      </c>
      <c r="B36" s="112">
        <v>35</v>
      </c>
      <c r="C36" s="114"/>
      <c r="D36" s="114"/>
      <c r="E36" s="114"/>
      <c r="F36" s="114"/>
      <c r="G36" s="114"/>
      <c r="H36" s="114"/>
      <c r="I36" s="114"/>
      <c r="J36" s="114"/>
      <c r="K36" s="114"/>
      <c r="L36" s="114"/>
      <c r="M36" s="114"/>
      <c r="N36" s="114"/>
      <c r="P36" s="114"/>
      <c r="Q36" s="114"/>
      <c r="R36" s="114"/>
      <c r="S36" s="114"/>
      <c r="T36" s="114"/>
      <c r="U36" s="114"/>
      <c r="V36" s="114"/>
      <c r="W36" s="114"/>
      <c r="X36" s="114"/>
      <c r="Y36" s="114"/>
      <c r="Z36" s="114"/>
      <c r="AA36" s="114"/>
      <c r="AC36">
        <f t="shared" si="0"/>
        <v>0</v>
      </c>
    </row>
    <row r="37" spans="1:29" x14ac:dyDescent="0.25">
      <c r="A37" s="112">
        <v>1</v>
      </c>
      <c r="B37" s="112">
        <v>36</v>
      </c>
      <c r="C37" s="114"/>
      <c r="D37" s="114"/>
      <c r="E37" s="114">
        <f>LEN('1'!F9)</f>
        <v>430</v>
      </c>
      <c r="F37" s="115"/>
      <c r="G37" s="115"/>
      <c r="H37" s="114"/>
      <c r="I37" s="114"/>
      <c r="J37" s="114"/>
      <c r="K37" s="114"/>
      <c r="L37" s="114"/>
      <c r="M37" s="114"/>
      <c r="N37" s="114"/>
      <c r="P37" s="114"/>
      <c r="Q37" s="114"/>
      <c r="R37" s="114">
        <v>265</v>
      </c>
      <c r="S37" s="114"/>
      <c r="T37" s="114"/>
      <c r="U37" s="114"/>
      <c r="V37" s="114"/>
      <c r="W37" s="114"/>
      <c r="X37" s="114"/>
      <c r="Y37" s="114"/>
      <c r="Z37" s="114"/>
      <c r="AA37" s="114"/>
      <c r="AC37">
        <f>IF(OR(C37&gt;P37,D37&gt;Q37,E37&gt;R37),1,0)</f>
        <v>1</v>
      </c>
    </row>
    <row r="38" spans="1:29" x14ac:dyDescent="0.25">
      <c r="A38" s="112">
        <v>1</v>
      </c>
      <c r="B38" s="112">
        <v>37</v>
      </c>
      <c r="C38" s="114"/>
      <c r="D38" s="114"/>
      <c r="E38" s="114">
        <f>LEN('1'!F13)</f>
        <v>176</v>
      </c>
      <c r="F38" s="115"/>
      <c r="G38" s="115"/>
      <c r="H38" s="114"/>
      <c r="I38" s="114"/>
      <c r="J38" s="114"/>
      <c r="K38" s="114"/>
      <c r="L38" s="114"/>
      <c r="M38" s="114"/>
      <c r="N38" s="114"/>
      <c r="P38" s="114"/>
      <c r="Q38" s="114"/>
      <c r="R38" s="114">
        <v>209</v>
      </c>
      <c r="S38" s="114"/>
      <c r="T38" s="114"/>
      <c r="U38" s="114"/>
      <c r="V38" s="114"/>
      <c r="W38" s="114"/>
      <c r="X38" s="114"/>
      <c r="Y38" s="114"/>
      <c r="Z38" s="114"/>
      <c r="AA38" s="114"/>
      <c r="AC38">
        <f t="shared" ref="AC38:AC101" si="1">IF(OR(C38&gt;P38,D38&gt;Q38,E38&gt;R38),1,0)</f>
        <v>0</v>
      </c>
    </row>
    <row r="39" spans="1:29" x14ac:dyDescent="0.25">
      <c r="A39" s="112">
        <v>1</v>
      </c>
      <c r="B39" s="112">
        <v>38</v>
      </c>
      <c r="C39" s="114"/>
      <c r="D39" s="114"/>
      <c r="E39" s="114">
        <f>LEN('1'!F30)</f>
        <v>59</v>
      </c>
      <c r="F39" s="115"/>
      <c r="G39" s="115"/>
      <c r="H39" s="114"/>
      <c r="I39" s="114"/>
      <c r="J39" s="114"/>
      <c r="K39" s="114"/>
      <c r="L39" s="114"/>
      <c r="M39" s="114"/>
      <c r="N39" s="114"/>
      <c r="P39" s="114"/>
      <c r="Q39" s="114"/>
      <c r="R39" s="114">
        <v>209</v>
      </c>
      <c r="S39" s="114"/>
      <c r="T39" s="114"/>
      <c r="U39" s="114"/>
      <c r="V39" s="114"/>
      <c r="W39" s="114"/>
      <c r="X39" s="114"/>
      <c r="Y39" s="114"/>
      <c r="Z39" s="114"/>
      <c r="AA39" s="114"/>
      <c r="AC39">
        <f t="shared" si="1"/>
        <v>0</v>
      </c>
    </row>
    <row r="40" spans="1:29" x14ac:dyDescent="0.25">
      <c r="A40" s="112">
        <v>2</v>
      </c>
      <c r="B40" s="112">
        <v>39</v>
      </c>
      <c r="C40" s="114"/>
      <c r="D40" s="114"/>
      <c r="E40" s="114">
        <f>LEN('2'!F4)</f>
        <v>399</v>
      </c>
      <c r="F40" s="115"/>
      <c r="G40" s="115"/>
      <c r="H40" s="114"/>
      <c r="I40" s="114"/>
      <c r="J40" s="114"/>
      <c r="K40" s="114"/>
      <c r="L40" s="114"/>
      <c r="M40" s="114"/>
      <c r="N40" s="114"/>
      <c r="P40" s="114"/>
      <c r="Q40" s="114"/>
      <c r="R40" s="114">
        <v>279</v>
      </c>
      <c r="S40" s="114"/>
      <c r="T40" s="114"/>
      <c r="U40" s="114"/>
      <c r="V40" s="114"/>
      <c r="W40" s="114"/>
      <c r="X40" s="114"/>
      <c r="Y40" s="114"/>
      <c r="Z40" s="114"/>
      <c r="AA40" s="114"/>
      <c r="AC40">
        <f t="shared" si="1"/>
        <v>1</v>
      </c>
    </row>
    <row r="41" spans="1:29" x14ac:dyDescent="0.25">
      <c r="A41" s="112">
        <v>2</v>
      </c>
      <c r="B41" s="112">
        <v>40</v>
      </c>
      <c r="C41" s="114"/>
      <c r="D41" s="114"/>
      <c r="E41" s="114">
        <f>LEN('2'!F5)</f>
        <v>144</v>
      </c>
      <c r="F41" s="115"/>
      <c r="G41" s="115"/>
      <c r="H41" s="114"/>
      <c r="I41" s="114"/>
      <c r="J41" s="114"/>
      <c r="K41" s="114"/>
      <c r="L41" s="114"/>
      <c r="M41" s="114"/>
      <c r="N41" s="114"/>
      <c r="P41" s="114"/>
      <c r="Q41" s="114"/>
      <c r="R41" s="114">
        <v>172</v>
      </c>
      <c r="S41" s="114"/>
      <c r="T41" s="114"/>
      <c r="U41" s="114"/>
      <c r="V41" s="114"/>
      <c r="W41" s="114"/>
      <c r="X41" s="114"/>
      <c r="Y41" s="114"/>
      <c r="Z41" s="114"/>
      <c r="AA41" s="114"/>
      <c r="AC41">
        <f t="shared" si="1"/>
        <v>0</v>
      </c>
    </row>
    <row r="42" spans="1:29" x14ac:dyDescent="0.25">
      <c r="A42" s="112">
        <v>3</v>
      </c>
      <c r="B42" s="112">
        <v>41</v>
      </c>
      <c r="C42" s="114"/>
      <c r="D42" s="114"/>
      <c r="E42" s="114">
        <f>LEN('3'!D4)</f>
        <v>524</v>
      </c>
      <c r="F42" s="115"/>
      <c r="G42" s="115"/>
      <c r="H42" s="114"/>
      <c r="I42" s="114"/>
      <c r="J42" s="114"/>
      <c r="K42" s="114"/>
      <c r="L42" s="114"/>
      <c r="M42" s="114"/>
      <c r="N42" s="114"/>
      <c r="P42" s="114"/>
      <c r="Q42" s="114"/>
      <c r="R42" s="114">
        <v>590</v>
      </c>
      <c r="S42" s="114"/>
      <c r="T42" s="114"/>
      <c r="U42" s="114"/>
      <c r="V42" s="114"/>
      <c r="W42" s="114"/>
      <c r="X42" s="114"/>
      <c r="Y42" s="114"/>
      <c r="Z42" s="114"/>
      <c r="AA42" s="114"/>
      <c r="AC42">
        <f t="shared" si="1"/>
        <v>0</v>
      </c>
    </row>
    <row r="43" spans="1:29" x14ac:dyDescent="0.25">
      <c r="A43" s="112">
        <v>3</v>
      </c>
      <c r="B43" s="112">
        <v>42</v>
      </c>
      <c r="C43" s="114"/>
      <c r="D43" s="114"/>
      <c r="E43" s="114">
        <f>LEN('3'!D5)</f>
        <v>214</v>
      </c>
      <c r="F43" s="115"/>
      <c r="G43" s="115"/>
      <c r="H43" s="114"/>
      <c r="I43" s="114"/>
      <c r="J43" s="114"/>
      <c r="K43" s="114"/>
      <c r="L43" s="114"/>
      <c r="M43" s="114"/>
      <c r="N43" s="114"/>
      <c r="P43" s="114"/>
      <c r="Q43" s="114"/>
      <c r="R43" s="114">
        <v>199</v>
      </c>
      <c r="S43" s="114"/>
      <c r="T43" s="114"/>
      <c r="U43" s="114"/>
      <c r="V43" s="114"/>
      <c r="W43" s="114"/>
      <c r="X43" s="114"/>
      <c r="Y43" s="114"/>
      <c r="Z43" s="114"/>
      <c r="AA43" s="114"/>
      <c r="AC43">
        <f t="shared" si="1"/>
        <v>1</v>
      </c>
    </row>
    <row r="44" spans="1:29" x14ac:dyDescent="0.25">
      <c r="A44" s="112">
        <v>4</v>
      </c>
      <c r="B44" s="112">
        <v>43</v>
      </c>
      <c r="C44" s="114"/>
      <c r="D44" s="114"/>
      <c r="E44" s="114">
        <f>LEN('4'!G4)</f>
        <v>640</v>
      </c>
      <c r="F44" s="115"/>
      <c r="G44" s="115"/>
      <c r="H44" s="114"/>
      <c r="I44" s="114"/>
      <c r="J44" s="114"/>
      <c r="K44" s="114"/>
      <c r="L44" s="114"/>
      <c r="M44" s="114"/>
      <c r="N44" s="114"/>
      <c r="P44" s="114"/>
      <c r="Q44" s="114"/>
      <c r="R44" s="114">
        <v>185</v>
      </c>
      <c r="S44" s="114"/>
      <c r="T44" s="114"/>
      <c r="U44" s="114"/>
      <c r="V44" s="114"/>
      <c r="W44" s="114"/>
      <c r="X44" s="114"/>
      <c r="Y44" s="114"/>
      <c r="Z44" s="114"/>
      <c r="AA44" s="114"/>
      <c r="AC44">
        <f t="shared" si="1"/>
        <v>1</v>
      </c>
    </row>
    <row r="45" spans="1:29" x14ac:dyDescent="0.25">
      <c r="A45" s="112">
        <v>4</v>
      </c>
      <c r="B45" s="112">
        <v>44</v>
      </c>
      <c r="C45" s="114"/>
      <c r="D45" s="114"/>
      <c r="E45" s="114">
        <f>LEN('4'!G18)</f>
        <v>855</v>
      </c>
      <c r="F45" s="115"/>
      <c r="G45" s="115"/>
      <c r="H45" s="114"/>
      <c r="I45" s="114"/>
      <c r="J45" s="114"/>
      <c r="K45" s="114"/>
      <c r="L45" s="114"/>
      <c r="M45" s="114"/>
      <c r="N45" s="114"/>
      <c r="P45" s="114"/>
      <c r="Q45" s="114"/>
      <c r="R45" s="114">
        <v>186</v>
      </c>
      <c r="S45" s="114"/>
      <c r="T45" s="114"/>
      <c r="U45" s="114"/>
      <c r="V45" s="114"/>
      <c r="W45" s="114"/>
      <c r="X45" s="114"/>
      <c r="Y45" s="114"/>
      <c r="Z45" s="114"/>
      <c r="AA45" s="114"/>
      <c r="AC45">
        <f t="shared" si="1"/>
        <v>1</v>
      </c>
    </row>
    <row r="46" spans="1:29" x14ac:dyDescent="0.25">
      <c r="A46" s="112">
        <v>5</v>
      </c>
      <c r="B46" s="112">
        <v>45</v>
      </c>
      <c r="C46" s="114"/>
      <c r="D46" s="114"/>
      <c r="E46" s="114" t="e">
        <f>LEN(#REF!)</f>
        <v>#REF!</v>
      </c>
      <c r="F46" s="115"/>
      <c r="G46" s="115"/>
      <c r="H46" s="114"/>
      <c r="I46" s="114"/>
      <c r="J46" s="114"/>
      <c r="K46" s="114"/>
      <c r="L46" s="114"/>
      <c r="M46" s="114"/>
      <c r="N46" s="114"/>
      <c r="P46" s="114"/>
      <c r="Q46" s="114"/>
      <c r="R46" s="114">
        <v>188</v>
      </c>
      <c r="S46" s="114"/>
      <c r="T46" s="114"/>
      <c r="U46" s="114"/>
      <c r="V46" s="114"/>
      <c r="W46" s="114"/>
      <c r="X46" s="114"/>
      <c r="Y46" s="114"/>
      <c r="Z46" s="114"/>
      <c r="AA46" s="114"/>
      <c r="AC46" t="e">
        <f t="shared" si="1"/>
        <v>#REF!</v>
      </c>
    </row>
    <row r="47" spans="1:29" x14ac:dyDescent="0.25">
      <c r="A47" s="112">
        <v>5</v>
      </c>
      <c r="B47" s="112">
        <v>46</v>
      </c>
      <c r="C47" s="114"/>
      <c r="D47" s="114"/>
      <c r="E47" s="114" t="e">
        <f>LEN(#REF!)</f>
        <v>#REF!</v>
      </c>
      <c r="F47" s="115"/>
      <c r="G47" s="115"/>
      <c r="H47" s="114"/>
      <c r="I47" s="114"/>
      <c r="J47" s="114"/>
      <c r="K47" s="114"/>
      <c r="L47" s="114"/>
      <c r="M47" s="114"/>
      <c r="N47" s="114"/>
      <c r="P47" s="114"/>
      <c r="Q47" s="114"/>
      <c r="R47" s="114">
        <v>187</v>
      </c>
      <c r="S47" s="114"/>
      <c r="T47" s="114"/>
      <c r="U47" s="114"/>
      <c r="V47" s="114"/>
      <c r="W47" s="114"/>
      <c r="X47" s="114"/>
      <c r="Y47" s="114"/>
      <c r="Z47" s="114"/>
      <c r="AA47" s="114"/>
      <c r="AC47" t="e">
        <f t="shared" si="1"/>
        <v>#REF!</v>
      </c>
    </row>
    <row r="48" spans="1:29" x14ac:dyDescent="0.25">
      <c r="A48" s="112">
        <v>6</v>
      </c>
      <c r="B48" s="112">
        <v>47</v>
      </c>
      <c r="C48" s="114"/>
      <c r="D48" s="114"/>
      <c r="E48" s="114">
        <f>LEN('6'!E4)</f>
        <v>220</v>
      </c>
      <c r="F48" s="115"/>
      <c r="G48" s="115"/>
      <c r="H48" s="114"/>
      <c r="I48" s="114"/>
      <c r="J48" s="114"/>
      <c r="K48" s="114"/>
      <c r="L48" s="114"/>
      <c r="M48" s="114"/>
      <c r="N48" s="114"/>
      <c r="P48" s="114"/>
      <c r="Q48" s="114"/>
      <c r="R48" s="114">
        <v>155</v>
      </c>
      <c r="S48" s="114"/>
      <c r="T48" s="114"/>
      <c r="U48" s="114"/>
      <c r="V48" s="114"/>
      <c r="W48" s="114"/>
      <c r="X48" s="114"/>
      <c r="Y48" s="114"/>
      <c r="Z48" s="114"/>
      <c r="AA48" s="114"/>
      <c r="AC48">
        <f t="shared" si="1"/>
        <v>1</v>
      </c>
    </row>
    <row r="49" spans="1:29" x14ac:dyDescent="0.25">
      <c r="A49" s="112">
        <v>7</v>
      </c>
      <c r="B49" s="112">
        <v>48</v>
      </c>
      <c r="C49" s="114"/>
      <c r="D49" s="114"/>
      <c r="E49" s="114">
        <f>LEN('7'!D4)</f>
        <v>74</v>
      </c>
      <c r="F49" s="115"/>
      <c r="G49" s="115"/>
      <c r="H49" s="114"/>
      <c r="I49" s="114"/>
      <c r="J49" s="114"/>
      <c r="K49" s="114"/>
      <c r="L49" s="114"/>
      <c r="M49" s="114"/>
      <c r="N49" s="114"/>
      <c r="P49" s="114"/>
      <c r="Q49" s="114"/>
      <c r="R49" s="114">
        <v>330</v>
      </c>
      <c r="S49" s="114"/>
      <c r="T49" s="114"/>
      <c r="U49" s="114"/>
      <c r="V49" s="114"/>
      <c r="W49" s="114"/>
      <c r="X49" s="114"/>
      <c r="Y49" s="114"/>
      <c r="Z49" s="114"/>
      <c r="AA49" s="114"/>
      <c r="AC49">
        <f t="shared" si="1"/>
        <v>0</v>
      </c>
    </row>
    <row r="50" spans="1:29" x14ac:dyDescent="0.25">
      <c r="A50" s="112">
        <v>7</v>
      </c>
      <c r="B50" s="112">
        <v>49</v>
      </c>
      <c r="C50" s="114"/>
      <c r="D50" s="114"/>
      <c r="E50" s="114">
        <f>LEN('7'!D5)</f>
        <v>74</v>
      </c>
      <c r="F50" s="115"/>
      <c r="G50" s="115"/>
      <c r="H50" s="114"/>
      <c r="I50" s="114"/>
      <c r="J50" s="114"/>
      <c r="K50" s="114"/>
      <c r="L50" s="114"/>
      <c r="M50" s="114"/>
      <c r="N50" s="114"/>
      <c r="P50" s="114"/>
      <c r="Q50" s="114"/>
      <c r="R50" s="114">
        <v>215</v>
      </c>
      <c r="S50" s="114"/>
      <c r="T50" s="114"/>
      <c r="U50" s="114"/>
      <c r="V50" s="114"/>
      <c r="W50" s="114"/>
      <c r="X50" s="114"/>
      <c r="Y50" s="114"/>
      <c r="Z50" s="114"/>
      <c r="AA50" s="114"/>
      <c r="AC50">
        <f t="shared" si="1"/>
        <v>0</v>
      </c>
    </row>
    <row r="51" spans="1:29" x14ac:dyDescent="0.25">
      <c r="A51" s="112">
        <v>8</v>
      </c>
      <c r="B51" s="112">
        <v>50</v>
      </c>
      <c r="C51" s="114"/>
      <c r="D51" s="114"/>
      <c r="E51" s="114">
        <f>LEN('8'!D5)</f>
        <v>157</v>
      </c>
      <c r="F51" s="115"/>
      <c r="G51" s="115"/>
      <c r="H51" s="114"/>
      <c r="I51" s="114"/>
      <c r="J51" s="114"/>
      <c r="K51" s="114"/>
      <c r="L51" s="114"/>
      <c r="M51" s="114"/>
      <c r="N51" s="114"/>
      <c r="P51" s="114"/>
      <c r="Q51" s="114"/>
      <c r="R51" s="114">
        <v>196</v>
      </c>
      <c r="S51" s="114"/>
      <c r="T51" s="114"/>
      <c r="U51" s="114"/>
      <c r="V51" s="114"/>
      <c r="W51" s="114"/>
      <c r="X51" s="114"/>
      <c r="Y51" s="114"/>
      <c r="Z51" s="114"/>
      <c r="AA51" s="114"/>
      <c r="AC51">
        <f t="shared" si="1"/>
        <v>0</v>
      </c>
    </row>
    <row r="52" spans="1:29" x14ac:dyDescent="0.25">
      <c r="A52" s="112">
        <v>9</v>
      </c>
      <c r="B52" s="112">
        <v>51</v>
      </c>
      <c r="C52" s="114"/>
      <c r="D52" s="114"/>
      <c r="E52" s="114">
        <f>LEN('9'!E4)</f>
        <v>315</v>
      </c>
      <c r="F52" s="115"/>
      <c r="G52" s="115"/>
      <c r="H52" s="114"/>
      <c r="I52" s="114"/>
      <c r="J52" s="114"/>
      <c r="K52" s="114"/>
      <c r="L52" s="114"/>
      <c r="M52" s="114"/>
      <c r="N52" s="114"/>
      <c r="P52" s="114"/>
      <c r="Q52" s="114"/>
      <c r="R52" s="114">
        <v>196</v>
      </c>
      <c r="S52" s="114"/>
      <c r="T52" s="114"/>
      <c r="U52" s="114"/>
      <c r="V52" s="114"/>
      <c r="W52" s="114"/>
      <c r="X52" s="114"/>
      <c r="Y52" s="114"/>
      <c r="Z52" s="114"/>
      <c r="AA52" s="114"/>
      <c r="AC52">
        <f t="shared" si="1"/>
        <v>1</v>
      </c>
    </row>
    <row r="53" spans="1:29" x14ac:dyDescent="0.25">
      <c r="A53" s="112">
        <v>10</v>
      </c>
      <c r="B53" s="112">
        <v>52</v>
      </c>
      <c r="C53" s="114"/>
      <c r="D53" s="114"/>
      <c r="E53" s="114">
        <f>LEN('10'!J4)</f>
        <v>989</v>
      </c>
      <c r="F53" s="115"/>
      <c r="G53" s="115"/>
      <c r="H53" s="114"/>
      <c r="I53" s="114"/>
      <c r="J53" s="114"/>
      <c r="K53" s="114"/>
      <c r="L53" s="114"/>
      <c r="M53" s="114"/>
      <c r="N53" s="114"/>
      <c r="P53" s="114"/>
      <c r="Q53" s="114"/>
      <c r="R53" s="114">
        <v>327</v>
      </c>
      <c r="S53" s="114"/>
      <c r="T53" s="114"/>
      <c r="U53" s="114"/>
      <c r="V53" s="114"/>
      <c r="W53" s="114"/>
      <c r="X53" s="114"/>
      <c r="Y53" s="114"/>
      <c r="Z53" s="114"/>
      <c r="AA53" s="114"/>
      <c r="AC53">
        <f t="shared" si="1"/>
        <v>1</v>
      </c>
    </row>
    <row r="54" spans="1:29" x14ac:dyDescent="0.25">
      <c r="A54" s="112">
        <v>10</v>
      </c>
      <c r="B54" s="112">
        <v>53</v>
      </c>
      <c r="C54" s="114"/>
      <c r="D54" s="114"/>
      <c r="E54" s="114">
        <f>LEN('10'!J28)</f>
        <v>366</v>
      </c>
      <c r="F54" s="115"/>
      <c r="G54" s="115"/>
      <c r="H54" s="114"/>
      <c r="I54" s="114"/>
      <c r="J54" s="114"/>
      <c r="K54" s="114"/>
      <c r="L54" s="114"/>
      <c r="M54" s="114"/>
      <c r="N54" s="114"/>
      <c r="P54" s="114"/>
      <c r="Q54" s="114"/>
      <c r="R54" s="114">
        <v>276</v>
      </c>
      <c r="S54" s="114"/>
      <c r="T54" s="114"/>
      <c r="U54" s="114"/>
      <c r="V54" s="114"/>
      <c r="W54" s="114"/>
      <c r="X54" s="114"/>
      <c r="Y54" s="114"/>
      <c r="Z54" s="114"/>
      <c r="AA54" s="114"/>
      <c r="AC54">
        <f t="shared" si="1"/>
        <v>1</v>
      </c>
    </row>
    <row r="55" spans="1:29" x14ac:dyDescent="0.25">
      <c r="A55" s="112">
        <v>11</v>
      </c>
      <c r="B55" s="112">
        <v>54</v>
      </c>
      <c r="C55" s="114"/>
      <c r="D55" s="114"/>
      <c r="E55" s="114">
        <f>LEN('11'!H4)</f>
        <v>424</v>
      </c>
      <c r="F55" s="115"/>
      <c r="G55" s="115"/>
      <c r="H55" s="114"/>
      <c r="I55" s="114"/>
      <c r="J55" s="114"/>
      <c r="K55" s="114"/>
      <c r="L55" s="114"/>
      <c r="M55" s="114"/>
      <c r="N55" s="114"/>
      <c r="P55" s="114"/>
      <c r="Q55" s="114"/>
      <c r="R55" s="114">
        <v>234</v>
      </c>
      <c r="S55" s="114"/>
      <c r="T55" s="114"/>
      <c r="U55" s="114"/>
      <c r="V55" s="114"/>
      <c r="W55" s="114"/>
      <c r="X55" s="114"/>
      <c r="Y55" s="114"/>
      <c r="Z55" s="114"/>
      <c r="AA55" s="114"/>
      <c r="AC55">
        <f t="shared" si="1"/>
        <v>1</v>
      </c>
    </row>
    <row r="56" spans="1:29" x14ac:dyDescent="0.25">
      <c r="A56" s="112">
        <v>12</v>
      </c>
      <c r="B56" s="112">
        <v>55</v>
      </c>
      <c r="C56" s="114"/>
      <c r="D56" s="114"/>
      <c r="E56" s="114">
        <f>LEN('12'!I4)</f>
        <v>1000</v>
      </c>
      <c r="F56" s="115"/>
      <c r="G56" s="115"/>
      <c r="H56" s="114"/>
      <c r="I56" s="114"/>
      <c r="J56" s="114"/>
      <c r="K56" s="114"/>
      <c r="L56" s="114"/>
      <c r="M56" s="114"/>
      <c r="N56" s="114"/>
      <c r="P56" s="114"/>
      <c r="Q56" s="114"/>
      <c r="R56" s="114">
        <v>276</v>
      </c>
      <c r="S56" s="114"/>
      <c r="T56" s="114"/>
      <c r="U56" s="114"/>
      <c r="V56" s="114"/>
      <c r="W56" s="114"/>
      <c r="X56" s="114"/>
      <c r="Y56" s="114"/>
      <c r="Z56" s="114"/>
      <c r="AA56" s="114"/>
      <c r="AC56">
        <f t="shared" si="1"/>
        <v>1</v>
      </c>
    </row>
    <row r="57" spans="1:29" x14ac:dyDescent="0.25">
      <c r="A57" s="112">
        <v>12</v>
      </c>
      <c r="B57" s="112">
        <v>56</v>
      </c>
      <c r="C57" s="114"/>
      <c r="D57" s="114"/>
      <c r="E57" s="114">
        <f>LEN('12'!I17)</f>
        <v>97</v>
      </c>
      <c r="F57" s="115"/>
      <c r="G57" s="115"/>
      <c r="H57" s="114"/>
      <c r="I57" s="114"/>
      <c r="J57" s="114"/>
      <c r="K57" s="114"/>
      <c r="L57" s="114"/>
      <c r="M57" s="114"/>
      <c r="N57" s="114"/>
      <c r="P57" s="114"/>
      <c r="Q57" s="114"/>
      <c r="R57" s="114">
        <v>380</v>
      </c>
      <c r="S57" s="114"/>
      <c r="T57" s="114"/>
      <c r="U57" s="114"/>
      <c r="V57" s="114"/>
      <c r="W57" s="114"/>
      <c r="X57" s="114"/>
      <c r="Y57" s="114"/>
      <c r="Z57" s="114"/>
      <c r="AA57" s="114"/>
      <c r="AC57">
        <f t="shared" si="1"/>
        <v>0</v>
      </c>
    </row>
    <row r="58" spans="1:29" x14ac:dyDescent="0.25">
      <c r="A58" s="112">
        <v>12</v>
      </c>
      <c r="B58" s="112">
        <v>57</v>
      </c>
      <c r="C58" s="114"/>
      <c r="D58" s="114"/>
      <c r="E58" s="114">
        <f>LEN('12'!I26)</f>
        <v>487</v>
      </c>
      <c r="F58" s="115"/>
      <c r="G58" s="115"/>
      <c r="H58" s="114"/>
      <c r="I58" s="114"/>
      <c r="J58" s="114"/>
      <c r="K58" s="114"/>
      <c r="L58" s="114"/>
      <c r="M58" s="114"/>
      <c r="N58" s="114"/>
      <c r="P58" s="114"/>
      <c r="Q58" s="114"/>
      <c r="R58" s="114">
        <v>279</v>
      </c>
      <c r="S58" s="114"/>
      <c r="T58" s="114"/>
      <c r="U58" s="114"/>
      <c r="V58" s="114"/>
      <c r="W58" s="114"/>
      <c r="X58" s="114"/>
      <c r="Y58" s="114"/>
      <c r="Z58" s="114"/>
      <c r="AA58" s="114"/>
      <c r="AC58">
        <f t="shared" si="1"/>
        <v>1</v>
      </c>
    </row>
    <row r="59" spans="1:29" x14ac:dyDescent="0.25">
      <c r="A59" s="112">
        <v>13</v>
      </c>
      <c r="B59" s="112">
        <v>58</v>
      </c>
      <c r="C59" s="114"/>
      <c r="D59" s="114"/>
      <c r="E59" s="114">
        <f>LEN('13'!E4)</f>
        <v>281</v>
      </c>
      <c r="F59" s="115"/>
      <c r="G59" s="115"/>
      <c r="H59" s="114"/>
      <c r="I59" s="114"/>
      <c r="J59" s="114"/>
      <c r="K59" s="114"/>
      <c r="L59" s="114"/>
      <c r="M59" s="114"/>
      <c r="N59" s="114"/>
      <c r="P59" s="114"/>
      <c r="Q59" s="114"/>
      <c r="R59" s="114">
        <v>198</v>
      </c>
      <c r="S59" s="114"/>
      <c r="T59" s="114"/>
      <c r="U59" s="114"/>
      <c r="V59" s="114"/>
      <c r="W59" s="114"/>
      <c r="X59" s="114"/>
      <c r="Y59" s="114"/>
      <c r="Z59" s="114"/>
      <c r="AA59" s="114"/>
      <c r="AC59">
        <f t="shared" si="1"/>
        <v>1</v>
      </c>
    </row>
    <row r="60" spans="1:29" x14ac:dyDescent="0.25">
      <c r="A60" s="112">
        <v>13</v>
      </c>
      <c r="B60" s="112">
        <v>59</v>
      </c>
      <c r="C60" s="114"/>
      <c r="D60" s="114"/>
      <c r="E60" s="114">
        <f>LEN('13'!E13)</f>
        <v>141</v>
      </c>
      <c r="F60" s="115"/>
      <c r="G60" s="115"/>
      <c r="H60" s="114"/>
      <c r="I60" s="114"/>
      <c r="J60" s="114"/>
      <c r="K60" s="114"/>
      <c r="L60" s="114"/>
      <c r="M60" s="114"/>
      <c r="N60" s="114"/>
      <c r="P60" s="114"/>
      <c r="Q60" s="114"/>
      <c r="R60" s="114">
        <v>279</v>
      </c>
      <c r="S60" s="114"/>
      <c r="T60" s="114"/>
      <c r="U60" s="114"/>
      <c r="V60" s="114"/>
      <c r="W60" s="114"/>
      <c r="X60" s="114"/>
      <c r="Y60" s="114"/>
      <c r="Z60" s="114"/>
      <c r="AA60" s="114"/>
      <c r="AC60">
        <f t="shared" si="1"/>
        <v>0</v>
      </c>
    </row>
    <row r="61" spans="1:29" x14ac:dyDescent="0.25">
      <c r="A61" s="112">
        <v>13</v>
      </c>
      <c r="B61" s="112">
        <v>60</v>
      </c>
      <c r="C61" s="114"/>
      <c r="D61" s="114"/>
      <c r="E61" s="114">
        <f>LEN('13'!E14)</f>
        <v>209</v>
      </c>
      <c r="F61" s="115"/>
      <c r="G61" s="115"/>
      <c r="H61" s="114"/>
      <c r="I61" s="114"/>
      <c r="J61" s="114"/>
      <c r="K61" s="114"/>
      <c r="L61" s="114"/>
      <c r="M61" s="114"/>
      <c r="N61" s="114"/>
      <c r="P61" s="114"/>
      <c r="Q61" s="114"/>
      <c r="R61" s="114">
        <v>449</v>
      </c>
      <c r="S61" s="114"/>
      <c r="T61" s="114"/>
      <c r="U61" s="114"/>
      <c r="V61" s="114"/>
      <c r="W61" s="114"/>
      <c r="X61" s="114"/>
      <c r="Y61" s="114"/>
      <c r="Z61" s="114"/>
      <c r="AA61" s="114"/>
      <c r="AC61">
        <f t="shared" si="1"/>
        <v>0</v>
      </c>
    </row>
    <row r="62" spans="1:29" x14ac:dyDescent="0.25">
      <c r="A62" s="112">
        <v>13</v>
      </c>
      <c r="B62" s="112">
        <v>61</v>
      </c>
      <c r="C62" s="114"/>
      <c r="D62" s="114"/>
      <c r="E62" s="114">
        <f>LEN('13'!E22)</f>
        <v>160</v>
      </c>
      <c r="F62" s="115"/>
      <c r="G62" s="115"/>
      <c r="H62" s="114"/>
      <c r="I62" s="114"/>
      <c r="J62" s="114"/>
      <c r="K62" s="114"/>
      <c r="L62" s="114"/>
      <c r="M62" s="114"/>
      <c r="N62" s="114"/>
      <c r="P62" s="114"/>
      <c r="Q62" s="114"/>
      <c r="R62" s="114">
        <v>243</v>
      </c>
      <c r="S62" s="114"/>
      <c r="T62" s="114"/>
      <c r="U62" s="114"/>
      <c r="V62" s="114"/>
      <c r="W62" s="114"/>
      <c r="X62" s="114"/>
      <c r="Y62" s="114"/>
      <c r="Z62" s="114"/>
      <c r="AA62" s="114"/>
      <c r="AC62">
        <f t="shared" si="1"/>
        <v>0</v>
      </c>
    </row>
    <row r="63" spans="1:29" x14ac:dyDescent="0.25">
      <c r="A63" s="112">
        <v>13</v>
      </c>
      <c r="B63" s="112">
        <v>62</v>
      </c>
      <c r="C63" s="114"/>
      <c r="D63" s="114"/>
      <c r="E63" s="114">
        <f>LEN('13'!E23)</f>
        <v>112</v>
      </c>
      <c r="F63" s="115"/>
      <c r="G63" s="115"/>
      <c r="H63" s="114"/>
      <c r="I63" s="114"/>
      <c r="J63" s="114"/>
      <c r="K63" s="114"/>
      <c r="L63" s="114"/>
      <c r="M63" s="114"/>
      <c r="N63" s="114"/>
      <c r="P63" s="114"/>
      <c r="Q63" s="114"/>
      <c r="R63" s="114">
        <v>288</v>
      </c>
      <c r="S63" s="114"/>
      <c r="T63" s="114"/>
      <c r="U63" s="114"/>
      <c r="V63" s="114"/>
      <c r="W63" s="114"/>
      <c r="X63" s="114"/>
      <c r="Y63" s="114"/>
      <c r="Z63" s="114"/>
      <c r="AA63" s="114"/>
      <c r="AC63">
        <f t="shared" si="1"/>
        <v>0</v>
      </c>
    </row>
    <row r="64" spans="1:29" x14ac:dyDescent="0.25">
      <c r="A64" s="112">
        <v>14</v>
      </c>
      <c r="B64" s="112">
        <v>63</v>
      </c>
      <c r="C64" s="114"/>
      <c r="D64" s="114"/>
      <c r="E64" s="114">
        <f>LEN('14'!E4)</f>
        <v>466</v>
      </c>
      <c r="F64" s="115"/>
      <c r="G64" s="115"/>
      <c r="H64" s="114"/>
      <c r="I64" s="114"/>
      <c r="J64" s="114"/>
      <c r="K64" s="114"/>
      <c r="L64" s="114"/>
      <c r="M64" s="114"/>
      <c r="N64" s="114"/>
      <c r="P64" s="114"/>
      <c r="Q64" s="114"/>
      <c r="R64" s="114">
        <v>175</v>
      </c>
      <c r="S64" s="114"/>
      <c r="T64" s="114"/>
      <c r="U64" s="114"/>
      <c r="V64" s="114"/>
      <c r="W64" s="114"/>
      <c r="X64" s="114"/>
      <c r="Y64" s="114"/>
      <c r="Z64" s="114"/>
      <c r="AA64" s="114"/>
      <c r="AC64">
        <f t="shared" si="1"/>
        <v>1</v>
      </c>
    </row>
    <row r="65" spans="1:29" x14ac:dyDescent="0.25">
      <c r="A65" s="112">
        <v>14</v>
      </c>
      <c r="B65" s="112">
        <v>64</v>
      </c>
      <c r="C65" s="114"/>
      <c r="D65" s="114"/>
      <c r="E65" s="114">
        <f>LEN('14'!E5)</f>
        <v>376</v>
      </c>
      <c r="F65" s="115"/>
      <c r="G65" s="115"/>
      <c r="H65" s="114"/>
      <c r="I65" s="114"/>
      <c r="J65" s="114"/>
      <c r="K65" s="114"/>
      <c r="L65" s="114"/>
      <c r="M65" s="114"/>
      <c r="N65" s="114"/>
      <c r="P65" s="114"/>
      <c r="Q65" s="114"/>
      <c r="R65" s="114">
        <v>175</v>
      </c>
      <c r="S65" s="114"/>
      <c r="T65" s="114"/>
      <c r="U65" s="114"/>
      <c r="V65" s="114"/>
      <c r="W65" s="114"/>
      <c r="X65" s="114"/>
      <c r="Y65" s="114"/>
      <c r="Z65" s="114"/>
      <c r="AA65" s="114"/>
      <c r="AC65">
        <f t="shared" si="1"/>
        <v>1</v>
      </c>
    </row>
    <row r="66" spans="1:29" x14ac:dyDescent="0.25">
      <c r="A66" s="112">
        <v>15</v>
      </c>
      <c r="B66" s="112">
        <v>65</v>
      </c>
      <c r="C66" s="114"/>
      <c r="D66" s="114"/>
      <c r="E66" s="114" t="e">
        <f>LEN(#REF!)</f>
        <v>#REF!</v>
      </c>
      <c r="F66" s="115"/>
      <c r="G66" s="115"/>
      <c r="H66" s="114"/>
      <c r="I66" s="114"/>
      <c r="J66" s="114"/>
      <c r="K66" s="114"/>
      <c r="L66" s="114"/>
      <c r="M66" s="114"/>
      <c r="N66" s="114"/>
      <c r="P66" s="114"/>
      <c r="Q66" s="114"/>
      <c r="R66" s="114">
        <v>333</v>
      </c>
      <c r="S66" s="114"/>
      <c r="T66" s="114"/>
      <c r="U66" s="114"/>
      <c r="V66" s="114"/>
      <c r="W66" s="114"/>
      <c r="X66" s="114"/>
      <c r="Y66" s="114"/>
      <c r="Z66" s="114"/>
      <c r="AA66" s="114"/>
      <c r="AC66" t="e">
        <f t="shared" si="1"/>
        <v>#REF!</v>
      </c>
    </row>
    <row r="67" spans="1:29" x14ac:dyDescent="0.25">
      <c r="A67" s="112">
        <v>15</v>
      </c>
      <c r="B67" s="112">
        <v>66</v>
      </c>
      <c r="C67" s="114"/>
      <c r="D67" s="114"/>
      <c r="E67" s="114" t="e">
        <f>LEN(#REF!)</f>
        <v>#REF!</v>
      </c>
      <c r="F67" s="115"/>
      <c r="G67" s="115"/>
      <c r="H67" s="114"/>
      <c r="I67" s="114"/>
      <c r="J67" s="114"/>
      <c r="K67" s="114"/>
      <c r="L67" s="114"/>
      <c r="M67" s="114"/>
      <c r="N67" s="114"/>
      <c r="P67" s="114"/>
      <c r="Q67" s="114"/>
      <c r="R67" s="114">
        <v>175</v>
      </c>
      <c r="S67" s="114"/>
      <c r="T67" s="114"/>
      <c r="U67" s="114"/>
      <c r="V67" s="114"/>
      <c r="W67" s="114"/>
      <c r="X67" s="114"/>
      <c r="Y67" s="114"/>
      <c r="Z67" s="114"/>
      <c r="AA67" s="114"/>
      <c r="AC67" t="e">
        <f t="shared" si="1"/>
        <v>#REF!</v>
      </c>
    </row>
    <row r="68" spans="1:29" x14ac:dyDescent="0.25">
      <c r="A68" s="112">
        <v>15</v>
      </c>
      <c r="B68" s="112">
        <v>67</v>
      </c>
      <c r="C68" s="114"/>
      <c r="D68" s="114"/>
      <c r="E68" s="114" t="e">
        <f>LEN(#REF!)</f>
        <v>#REF!</v>
      </c>
      <c r="F68" s="115"/>
      <c r="G68" s="115"/>
      <c r="H68" s="114"/>
      <c r="I68" s="114"/>
      <c r="J68" s="114"/>
      <c r="K68" s="114"/>
      <c r="L68" s="114"/>
      <c r="M68" s="114"/>
      <c r="N68" s="114"/>
      <c r="P68" s="114"/>
      <c r="Q68" s="114"/>
      <c r="R68" s="114">
        <v>175</v>
      </c>
      <c r="S68" s="114"/>
      <c r="T68" s="114"/>
      <c r="U68" s="114"/>
      <c r="V68" s="114"/>
      <c r="W68" s="114"/>
      <c r="X68" s="114"/>
      <c r="Y68" s="114"/>
      <c r="Z68" s="114"/>
      <c r="AA68" s="114"/>
      <c r="AC68" t="e">
        <f t="shared" si="1"/>
        <v>#REF!</v>
      </c>
    </row>
    <row r="69" spans="1:29" x14ac:dyDescent="0.25">
      <c r="A69" s="112">
        <v>16</v>
      </c>
      <c r="B69" s="112">
        <v>68</v>
      </c>
      <c r="C69" s="114"/>
      <c r="D69" s="114"/>
      <c r="E69" s="114" t="e">
        <f>LEN(#REF!)</f>
        <v>#REF!</v>
      </c>
      <c r="F69" s="115"/>
      <c r="G69" s="115"/>
      <c r="H69" s="114"/>
      <c r="I69" s="114"/>
      <c r="J69" s="114"/>
      <c r="K69" s="114"/>
      <c r="L69" s="114"/>
      <c r="M69" s="114"/>
      <c r="N69" s="114"/>
      <c r="P69" s="114"/>
      <c r="Q69" s="114"/>
      <c r="R69" s="114">
        <v>175</v>
      </c>
      <c r="S69" s="114"/>
      <c r="T69" s="114"/>
      <c r="U69" s="114"/>
      <c r="V69" s="114"/>
      <c r="W69" s="114"/>
      <c r="X69" s="114"/>
      <c r="Y69" s="114"/>
      <c r="Z69" s="114"/>
      <c r="AA69" s="114"/>
      <c r="AC69" t="e">
        <f t="shared" si="1"/>
        <v>#REF!</v>
      </c>
    </row>
    <row r="70" spans="1:29" x14ac:dyDescent="0.25">
      <c r="A70" s="112">
        <v>16</v>
      </c>
      <c r="B70" s="112">
        <v>69</v>
      </c>
      <c r="C70" s="114"/>
      <c r="D70" s="114"/>
      <c r="E70" s="114" t="e">
        <f>LEN(#REF!)</f>
        <v>#REF!</v>
      </c>
      <c r="F70" s="115"/>
      <c r="G70" s="115"/>
      <c r="H70" s="114"/>
      <c r="I70" s="114"/>
      <c r="J70" s="114"/>
      <c r="K70" s="114"/>
      <c r="L70" s="114"/>
      <c r="M70" s="114"/>
      <c r="N70" s="114"/>
      <c r="P70" s="114"/>
      <c r="Q70" s="114"/>
      <c r="R70" s="114">
        <v>175</v>
      </c>
      <c r="S70" s="114"/>
      <c r="T70" s="114"/>
      <c r="U70" s="114"/>
      <c r="V70" s="114"/>
      <c r="W70" s="114"/>
      <c r="X70" s="114"/>
      <c r="Y70" s="114"/>
      <c r="Z70" s="114"/>
      <c r="AA70" s="114"/>
      <c r="AC70" t="e">
        <f t="shared" si="1"/>
        <v>#REF!</v>
      </c>
    </row>
    <row r="71" spans="1:29" x14ac:dyDescent="0.25">
      <c r="A71" s="112">
        <v>16</v>
      </c>
      <c r="B71" s="112">
        <v>70</v>
      </c>
      <c r="C71" s="114"/>
      <c r="D71" s="114"/>
      <c r="E71" s="114" t="e">
        <f>LEN(#REF!)</f>
        <v>#REF!</v>
      </c>
      <c r="F71" s="115"/>
      <c r="G71" s="115"/>
      <c r="H71" s="114"/>
      <c r="I71" s="114"/>
      <c r="J71" s="114"/>
      <c r="K71" s="114"/>
      <c r="L71" s="114"/>
      <c r="M71" s="114"/>
      <c r="N71" s="114"/>
      <c r="P71" s="114"/>
      <c r="Q71" s="114"/>
      <c r="R71" s="114">
        <v>136</v>
      </c>
      <c r="S71" s="114"/>
      <c r="T71" s="114"/>
      <c r="U71" s="114"/>
      <c r="V71" s="114"/>
      <c r="W71" s="114"/>
      <c r="X71" s="114"/>
      <c r="Y71" s="114"/>
      <c r="Z71" s="114"/>
      <c r="AA71" s="114"/>
      <c r="AC71" t="e">
        <f t="shared" si="1"/>
        <v>#REF!</v>
      </c>
    </row>
    <row r="72" spans="1:29" x14ac:dyDescent="0.25">
      <c r="A72" s="112">
        <v>16</v>
      </c>
      <c r="B72" s="112">
        <v>71</v>
      </c>
      <c r="C72" s="114"/>
      <c r="D72" s="114"/>
      <c r="E72" s="114" t="e">
        <f>LEN(#REF!)</f>
        <v>#REF!</v>
      </c>
      <c r="F72" s="115"/>
      <c r="G72" s="115"/>
      <c r="H72" s="114"/>
      <c r="I72" s="114"/>
      <c r="J72" s="114"/>
      <c r="K72" s="114"/>
      <c r="L72" s="114"/>
      <c r="M72" s="114"/>
      <c r="N72" s="114"/>
      <c r="P72" s="114"/>
      <c r="Q72" s="114"/>
      <c r="R72" s="114">
        <v>175</v>
      </c>
      <c r="S72" s="114"/>
      <c r="T72" s="114"/>
      <c r="U72" s="114"/>
      <c r="V72" s="114"/>
      <c r="W72" s="114"/>
      <c r="X72" s="114"/>
      <c r="Y72" s="114"/>
      <c r="Z72" s="114"/>
      <c r="AA72" s="114"/>
      <c r="AC72" t="e">
        <f t="shared" si="1"/>
        <v>#REF!</v>
      </c>
    </row>
    <row r="73" spans="1:29" x14ac:dyDescent="0.25">
      <c r="A73" s="112">
        <v>17</v>
      </c>
      <c r="B73" s="112">
        <v>72</v>
      </c>
      <c r="C73" s="114"/>
      <c r="D73" s="114"/>
      <c r="E73" s="114">
        <f>LEN('17'!H4)</f>
        <v>168</v>
      </c>
      <c r="F73" s="115"/>
      <c r="G73" s="115"/>
      <c r="H73" s="114"/>
      <c r="I73" s="114"/>
      <c r="J73" s="114"/>
      <c r="K73" s="114"/>
      <c r="L73" s="114"/>
      <c r="M73" s="114"/>
      <c r="N73" s="114"/>
      <c r="P73" s="114"/>
      <c r="Q73" s="114"/>
      <c r="R73" s="114">
        <v>197</v>
      </c>
      <c r="S73" s="114"/>
      <c r="T73" s="114"/>
      <c r="U73" s="114"/>
      <c r="V73" s="114"/>
      <c r="W73" s="114"/>
      <c r="X73" s="114"/>
      <c r="Y73" s="114"/>
      <c r="Z73" s="114"/>
      <c r="AA73" s="114"/>
      <c r="AC73">
        <f t="shared" si="1"/>
        <v>0</v>
      </c>
    </row>
    <row r="74" spans="1:29" x14ac:dyDescent="0.25">
      <c r="A74" s="112">
        <v>17</v>
      </c>
      <c r="B74" s="112">
        <v>73</v>
      </c>
      <c r="C74" s="114"/>
      <c r="D74" s="114"/>
      <c r="E74" s="114">
        <f>LEN('17'!H5)</f>
        <v>230</v>
      </c>
      <c r="F74" s="115"/>
      <c r="G74" s="115"/>
      <c r="H74" s="114"/>
      <c r="I74" s="114"/>
      <c r="J74" s="114"/>
      <c r="K74" s="114"/>
      <c r="L74" s="114"/>
      <c r="M74" s="114"/>
      <c r="N74" s="114"/>
      <c r="P74" s="114"/>
      <c r="Q74" s="114"/>
      <c r="R74" s="114">
        <v>247</v>
      </c>
      <c r="S74" s="114"/>
      <c r="T74" s="114"/>
      <c r="U74" s="114"/>
      <c r="V74" s="114"/>
      <c r="W74" s="114"/>
      <c r="X74" s="114"/>
      <c r="Y74" s="114"/>
      <c r="Z74" s="114"/>
      <c r="AA74" s="114"/>
      <c r="AC74">
        <f t="shared" si="1"/>
        <v>0</v>
      </c>
    </row>
    <row r="75" spans="1:29" x14ac:dyDescent="0.25">
      <c r="A75" s="112">
        <v>17</v>
      </c>
      <c r="B75" s="112">
        <v>74</v>
      </c>
      <c r="C75" s="114"/>
      <c r="D75" s="114"/>
      <c r="E75" s="114">
        <f>LEN('17'!H6)</f>
        <v>919</v>
      </c>
      <c r="F75" s="115"/>
      <c r="G75" s="115"/>
      <c r="H75" s="114"/>
      <c r="I75" s="114"/>
      <c r="J75" s="114"/>
      <c r="K75" s="114"/>
      <c r="L75" s="114"/>
      <c r="M75" s="114"/>
      <c r="N75" s="114"/>
      <c r="P75" s="114"/>
      <c r="Q75" s="114"/>
      <c r="R75" s="114">
        <v>241</v>
      </c>
      <c r="S75" s="114"/>
      <c r="T75" s="114"/>
      <c r="U75" s="114"/>
      <c r="V75" s="114"/>
      <c r="W75" s="114"/>
      <c r="X75" s="114"/>
      <c r="Y75" s="114"/>
      <c r="Z75" s="114"/>
      <c r="AA75" s="114"/>
      <c r="AC75">
        <f t="shared" si="1"/>
        <v>1</v>
      </c>
    </row>
    <row r="76" spans="1:29" x14ac:dyDescent="0.25">
      <c r="A76" s="112">
        <v>18</v>
      </c>
      <c r="B76" s="112">
        <v>75</v>
      </c>
      <c r="C76" s="114"/>
      <c r="D76" s="114"/>
      <c r="E76" s="114">
        <f>LEN('18'!D4)</f>
        <v>461</v>
      </c>
      <c r="F76" s="115"/>
      <c r="G76" s="115"/>
      <c r="H76" s="114"/>
      <c r="I76" s="114"/>
      <c r="J76" s="114"/>
      <c r="K76" s="114"/>
      <c r="L76" s="114"/>
      <c r="M76" s="114"/>
      <c r="N76" s="114"/>
      <c r="P76" s="114"/>
      <c r="Q76" s="114"/>
      <c r="R76" s="114">
        <v>148</v>
      </c>
      <c r="S76" s="114"/>
      <c r="T76" s="114"/>
      <c r="U76" s="114"/>
      <c r="V76" s="114"/>
      <c r="W76" s="114"/>
      <c r="X76" s="114"/>
      <c r="Y76" s="114"/>
      <c r="Z76" s="114"/>
      <c r="AA76" s="114"/>
      <c r="AC76">
        <f t="shared" si="1"/>
        <v>1</v>
      </c>
    </row>
    <row r="77" spans="1:29" x14ac:dyDescent="0.25">
      <c r="A77" s="112">
        <v>19</v>
      </c>
      <c r="B77" s="112">
        <v>76</v>
      </c>
      <c r="C77" s="114"/>
      <c r="D77" s="114"/>
      <c r="E77" s="114" t="e">
        <f>LEN(#REF!)</f>
        <v>#REF!</v>
      </c>
      <c r="F77" s="115"/>
      <c r="G77" s="115"/>
      <c r="H77" s="114"/>
      <c r="I77" s="114"/>
      <c r="J77" s="114"/>
      <c r="K77" s="114"/>
      <c r="L77" s="114"/>
      <c r="M77" s="114"/>
      <c r="N77" s="114"/>
      <c r="P77" s="114"/>
      <c r="Q77" s="114"/>
      <c r="R77" s="114">
        <v>136</v>
      </c>
      <c r="S77" s="114"/>
      <c r="T77" s="114"/>
      <c r="U77" s="114"/>
      <c r="V77" s="114"/>
      <c r="W77" s="114"/>
      <c r="X77" s="114"/>
      <c r="Y77" s="114"/>
      <c r="Z77" s="114"/>
      <c r="AA77" s="114"/>
      <c r="AC77" t="e">
        <f t="shared" si="1"/>
        <v>#REF!</v>
      </c>
    </row>
    <row r="78" spans="1:29" x14ac:dyDescent="0.25">
      <c r="A78" s="112">
        <v>19</v>
      </c>
      <c r="B78" s="112">
        <v>77</v>
      </c>
      <c r="C78" s="114"/>
      <c r="D78" s="114"/>
      <c r="E78" s="114" t="e">
        <f>LEN(#REF!)</f>
        <v>#REF!</v>
      </c>
      <c r="F78" s="115"/>
      <c r="G78" s="115"/>
      <c r="H78" s="114"/>
      <c r="I78" s="114"/>
      <c r="J78" s="114"/>
      <c r="K78" s="114"/>
      <c r="L78" s="114"/>
      <c r="M78" s="114"/>
      <c r="N78" s="114"/>
      <c r="P78" s="114"/>
      <c r="Q78" s="114"/>
      <c r="R78" s="114">
        <v>220</v>
      </c>
      <c r="S78" s="114"/>
      <c r="T78" s="114"/>
      <c r="U78" s="114"/>
      <c r="V78" s="114"/>
      <c r="W78" s="114"/>
      <c r="X78" s="114"/>
      <c r="Y78" s="114"/>
      <c r="Z78" s="114"/>
      <c r="AA78" s="114"/>
      <c r="AC78" t="e">
        <f t="shared" si="1"/>
        <v>#REF!</v>
      </c>
    </row>
    <row r="79" spans="1:29" x14ac:dyDescent="0.25">
      <c r="A79" s="112">
        <v>19</v>
      </c>
      <c r="B79" s="112">
        <v>78</v>
      </c>
      <c r="C79" s="114"/>
      <c r="D79" s="114"/>
      <c r="E79" s="114" t="e">
        <f>LEN(#REF!)</f>
        <v>#REF!</v>
      </c>
      <c r="F79" s="115"/>
      <c r="G79" s="115"/>
      <c r="H79" s="114"/>
      <c r="I79" s="114"/>
      <c r="J79" s="114"/>
      <c r="K79" s="114"/>
      <c r="L79" s="114"/>
      <c r="M79" s="114"/>
      <c r="N79" s="114"/>
      <c r="P79" s="114"/>
      <c r="Q79" s="114"/>
      <c r="R79" s="114">
        <v>216</v>
      </c>
      <c r="S79" s="114"/>
      <c r="T79" s="114"/>
      <c r="U79" s="114"/>
      <c r="V79" s="114"/>
      <c r="W79" s="114"/>
      <c r="X79" s="114"/>
      <c r="Y79" s="114"/>
      <c r="Z79" s="114"/>
      <c r="AA79" s="114"/>
      <c r="AC79" t="e">
        <f t="shared" si="1"/>
        <v>#REF!</v>
      </c>
    </row>
    <row r="80" spans="1:29" x14ac:dyDescent="0.25">
      <c r="A80" s="112">
        <v>20</v>
      </c>
      <c r="B80" s="112">
        <v>79</v>
      </c>
      <c r="C80" s="114"/>
      <c r="D80" s="114"/>
      <c r="E80" s="114">
        <f>LEN('20'!F4)</f>
        <v>525</v>
      </c>
      <c r="F80" s="115"/>
      <c r="G80" s="115"/>
      <c r="H80" s="114"/>
      <c r="I80" s="114"/>
      <c r="J80" s="114"/>
      <c r="K80" s="114"/>
      <c r="L80" s="114"/>
      <c r="M80" s="114"/>
      <c r="N80" s="114"/>
      <c r="P80" s="114"/>
      <c r="Q80" s="114"/>
      <c r="R80" s="114">
        <v>197</v>
      </c>
      <c r="S80" s="114"/>
      <c r="T80" s="114"/>
      <c r="U80" s="114"/>
      <c r="V80" s="114"/>
      <c r="W80" s="114"/>
      <c r="X80" s="114"/>
      <c r="Y80" s="114"/>
      <c r="Z80" s="114"/>
      <c r="AA80" s="114"/>
      <c r="AC80">
        <f t="shared" si="1"/>
        <v>1</v>
      </c>
    </row>
    <row r="81" spans="1:29" x14ac:dyDescent="0.25">
      <c r="A81" s="112">
        <v>20</v>
      </c>
      <c r="B81" s="112">
        <v>80</v>
      </c>
      <c r="C81" s="114"/>
      <c r="D81" s="114"/>
      <c r="E81" s="114">
        <f>LEN('20'!F8)</f>
        <v>471</v>
      </c>
      <c r="F81" s="115"/>
      <c r="G81" s="115"/>
      <c r="H81" s="114"/>
      <c r="I81" s="114"/>
      <c r="J81" s="114"/>
      <c r="K81" s="114"/>
      <c r="L81" s="114"/>
      <c r="M81" s="114"/>
      <c r="N81" s="114"/>
      <c r="P81" s="114"/>
      <c r="Q81" s="114"/>
      <c r="R81" s="114">
        <v>328</v>
      </c>
      <c r="S81" s="114"/>
      <c r="T81" s="114"/>
      <c r="U81" s="114"/>
      <c r="V81" s="114"/>
      <c r="W81" s="114"/>
      <c r="X81" s="114"/>
      <c r="Y81" s="114"/>
      <c r="Z81" s="114"/>
      <c r="AA81" s="114"/>
      <c r="AC81">
        <f t="shared" si="1"/>
        <v>1</v>
      </c>
    </row>
    <row r="82" spans="1:29" x14ac:dyDescent="0.25">
      <c r="A82" s="112">
        <v>20</v>
      </c>
      <c r="B82" s="112">
        <v>81</v>
      </c>
      <c r="C82" s="114"/>
      <c r="D82" s="114"/>
      <c r="E82" s="114">
        <f>LEN('20'!F35)</f>
        <v>147</v>
      </c>
      <c r="F82" s="115"/>
      <c r="G82" s="115"/>
      <c r="H82" s="114"/>
      <c r="I82" s="114"/>
      <c r="J82" s="114"/>
      <c r="K82" s="114"/>
      <c r="L82" s="114"/>
      <c r="M82" s="114"/>
      <c r="N82" s="114"/>
      <c r="P82" s="114"/>
      <c r="Q82" s="114"/>
      <c r="R82" s="114">
        <v>201</v>
      </c>
      <c r="S82" s="114"/>
      <c r="T82" s="114"/>
      <c r="U82" s="114"/>
      <c r="V82" s="114"/>
      <c r="W82" s="114"/>
      <c r="X82" s="114"/>
      <c r="Y82" s="114"/>
      <c r="Z82" s="114"/>
      <c r="AA82" s="114"/>
      <c r="AC82">
        <f t="shared" si="1"/>
        <v>0</v>
      </c>
    </row>
    <row r="83" spans="1:29" x14ac:dyDescent="0.25">
      <c r="A83" s="112">
        <v>20</v>
      </c>
      <c r="B83" s="112">
        <v>82</v>
      </c>
      <c r="C83" s="114"/>
      <c r="D83" s="114"/>
      <c r="E83" s="114">
        <f>LEN('20'!F36)</f>
        <v>80</v>
      </c>
      <c r="F83" s="115"/>
      <c r="G83" s="115"/>
      <c r="H83" s="114"/>
      <c r="I83" s="114"/>
      <c r="J83" s="114"/>
      <c r="K83" s="114"/>
      <c r="L83" s="114"/>
      <c r="M83" s="114"/>
      <c r="N83" s="114"/>
      <c r="P83" s="114"/>
      <c r="Q83" s="114"/>
      <c r="R83" s="114">
        <v>204</v>
      </c>
      <c r="S83" s="114"/>
      <c r="T83" s="114"/>
      <c r="U83" s="114"/>
      <c r="V83" s="114"/>
      <c r="W83" s="114"/>
      <c r="X83" s="114"/>
      <c r="Y83" s="114"/>
      <c r="Z83" s="114"/>
      <c r="AA83" s="114"/>
      <c r="AC83">
        <f t="shared" si="1"/>
        <v>0</v>
      </c>
    </row>
    <row r="84" spans="1:29" x14ac:dyDescent="0.25">
      <c r="A84" s="112">
        <v>21</v>
      </c>
      <c r="B84" s="112">
        <v>83</v>
      </c>
      <c r="C84" s="114"/>
      <c r="D84" s="114"/>
      <c r="E84" s="114">
        <f>LEN('21'!G4)</f>
        <v>286</v>
      </c>
      <c r="F84" s="115"/>
      <c r="G84" s="115"/>
      <c r="H84" s="114"/>
      <c r="I84" s="114"/>
      <c r="J84" s="114"/>
      <c r="K84" s="114"/>
      <c r="L84" s="114"/>
      <c r="M84" s="114"/>
      <c r="N84" s="114"/>
      <c r="P84" s="114"/>
      <c r="Q84" s="114"/>
      <c r="R84" s="114">
        <v>220</v>
      </c>
      <c r="S84" s="114"/>
      <c r="T84" s="114"/>
      <c r="U84" s="114"/>
      <c r="V84" s="114"/>
      <c r="W84" s="114"/>
      <c r="X84" s="114"/>
      <c r="Y84" s="114"/>
      <c r="Z84" s="114"/>
      <c r="AA84" s="114"/>
      <c r="AC84">
        <f t="shared" si="1"/>
        <v>1</v>
      </c>
    </row>
    <row r="85" spans="1:29" x14ac:dyDescent="0.25">
      <c r="A85" s="112">
        <v>21</v>
      </c>
      <c r="B85" s="112">
        <v>84</v>
      </c>
      <c r="C85" s="114"/>
      <c r="D85" s="114"/>
      <c r="E85" s="114">
        <f>LEN('21'!G5)</f>
        <v>69</v>
      </c>
      <c r="F85" s="115"/>
      <c r="G85" s="115"/>
      <c r="H85" s="114"/>
      <c r="I85" s="114"/>
      <c r="J85" s="114"/>
      <c r="K85" s="114"/>
      <c r="L85" s="114"/>
      <c r="M85" s="114"/>
      <c r="N85" s="114"/>
      <c r="P85" s="114"/>
      <c r="Q85" s="114"/>
      <c r="R85" s="114">
        <v>136</v>
      </c>
      <c r="S85" s="114"/>
      <c r="T85" s="114"/>
      <c r="U85" s="114"/>
      <c r="V85" s="114"/>
      <c r="W85" s="114"/>
      <c r="X85" s="114"/>
      <c r="Y85" s="114"/>
      <c r="Z85" s="114"/>
      <c r="AA85" s="114"/>
      <c r="AC85">
        <f t="shared" si="1"/>
        <v>0</v>
      </c>
    </row>
    <row r="86" spans="1:29" x14ac:dyDescent="0.25">
      <c r="A86" s="112">
        <v>21</v>
      </c>
      <c r="B86" s="112">
        <v>85</v>
      </c>
      <c r="C86" s="114"/>
      <c r="D86" s="114"/>
      <c r="E86" s="114">
        <f>LEN('21'!G6)</f>
        <v>162</v>
      </c>
      <c r="F86" s="115"/>
      <c r="G86" s="115"/>
      <c r="H86" s="114"/>
      <c r="I86" s="114"/>
      <c r="J86" s="114"/>
      <c r="K86" s="114"/>
      <c r="L86" s="114"/>
      <c r="M86" s="114"/>
      <c r="N86" s="114"/>
      <c r="P86" s="114"/>
      <c r="Q86" s="114"/>
      <c r="R86" s="114">
        <v>175</v>
      </c>
      <c r="S86" s="114"/>
      <c r="T86" s="114"/>
      <c r="U86" s="114"/>
      <c r="V86" s="114"/>
      <c r="W86" s="114"/>
      <c r="X86" s="114"/>
      <c r="Y86" s="114"/>
      <c r="Z86" s="114"/>
      <c r="AA86" s="114"/>
      <c r="AC86">
        <f t="shared" si="1"/>
        <v>0</v>
      </c>
    </row>
    <row r="87" spans="1:29" x14ac:dyDescent="0.25">
      <c r="A87" s="112">
        <v>21</v>
      </c>
      <c r="B87" s="112">
        <v>86</v>
      </c>
      <c r="C87" s="114"/>
      <c r="D87" s="114"/>
      <c r="E87" s="114">
        <f>LEN('21'!G7)</f>
        <v>116</v>
      </c>
      <c r="F87" s="115"/>
      <c r="G87" s="115"/>
      <c r="H87" s="114"/>
      <c r="I87" s="114"/>
      <c r="J87" s="114"/>
      <c r="K87" s="114"/>
      <c r="L87" s="114"/>
      <c r="M87" s="114"/>
      <c r="N87" s="114"/>
      <c r="P87" s="114"/>
      <c r="Q87" s="114"/>
      <c r="R87" s="114">
        <v>136</v>
      </c>
      <c r="S87" s="114"/>
      <c r="T87" s="114"/>
      <c r="U87" s="114"/>
      <c r="V87" s="114"/>
      <c r="W87" s="114"/>
      <c r="X87" s="114"/>
      <c r="Y87" s="114"/>
      <c r="Z87" s="114"/>
      <c r="AA87" s="114"/>
      <c r="AC87">
        <f t="shared" si="1"/>
        <v>0</v>
      </c>
    </row>
    <row r="88" spans="1:29" x14ac:dyDescent="0.25">
      <c r="A88" s="112">
        <v>21</v>
      </c>
      <c r="B88" s="112">
        <v>87</v>
      </c>
      <c r="C88" s="114"/>
      <c r="D88" s="114"/>
      <c r="E88" s="114">
        <f>LEN('21'!G11)</f>
        <v>314</v>
      </c>
      <c r="F88" s="115"/>
      <c r="G88" s="115"/>
      <c r="H88" s="114"/>
      <c r="I88" s="114"/>
      <c r="J88" s="114"/>
      <c r="K88" s="114"/>
      <c r="L88" s="114"/>
      <c r="M88" s="114"/>
      <c r="N88" s="114"/>
      <c r="P88" s="114"/>
      <c r="Q88" s="114"/>
      <c r="R88" s="114">
        <v>288</v>
      </c>
      <c r="S88" s="114"/>
      <c r="T88" s="114"/>
      <c r="U88" s="114"/>
      <c r="V88" s="114"/>
      <c r="W88" s="114"/>
      <c r="X88" s="114"/>
      <c r="Y88" s="114"/>
      <c r="Z88" s="114"/>
      <c r="AA88" s="114"/>
      <c r="AC88">
        <f t="shared" si="1"/>
        <v>1</v>
      </c>
    </row>
    <row r="89" spans="1:29" x14ac:dyDescent="0.25">
      <c r="A89" s="112">
        <v>21</v>
      </c>
      <c r="B89" s="112">
        <v>88</v>
      </c>
      <c r="C89" s="114"/>
      <c r="D89" s="114"/>
      <c r="E89" s="114">
        <f>LEN('21'!G15)</f>
        <v>133</v>
      </c>
      <c r="F89" s="115"/>
      <c r="G89" s="115"/>
      <c r="H89" s="114"/>
      <c r="I89" s="114"/>
      <c r="J89" s="114"/>
      <c r="K89" s="114"/>
      <c r="L89" s="114"/>
      <c r="M89" s="114"/>
      <c r="N89" s="114"/>
      <c r="P89" s="114"/>
      <c r="Q89" s="114"/>
      <c r="R89" s="114">
        <v>289</v>
      </c>
      <c r="S89" s="114"/>
      <c r="T89" s="114"/>
      <c r="U89" s="114"/>
      <c r="V89" s="114"/>
      <c r="W89" s="114"/>
      <c r="X89" s="114"/>
      <c r="Y89" s="114"/>
      <c r="Z89" s="114"/>
      <c r="AA89" s="114"/>
      <c r="AC89">
        <f t="shared" si="1"/>
        <v>0</v>
      </c>
    </row>
    <row r="90" spans="1:29" x14ac:dyDescent="0.25">
      <c r="A90" s="112">
        <v>22</v>
      </c>
      <c r="B90" s="112">
        <v>89</v>
      </c>
      <c r="C90" s="114"/>
      <c r="D90" s="114"/>
      <c r="E90" s="114">
        <f>LEN('22'!J4)</f>
        <v>334</v>
      </c>
      <c r="F90" s="115"/>
      <c r="G90" s="115"/>
      <c r="H90" s="114"/>
      <c r="I90" s="114"/>
      <c r="J90" s="114"/>
      <c r="K90" s="114"/>
      <c r="L90" s="114"/>
      <c r="M90" s="114"/>
      <c r="N90" s="114"/>
      <c r="P90" s="114"/>
      <c r="Q90" s="114"/>
      <c r="R90" s="114">
        <v>196</v>
      </c>
      <c r="S90" s="114"/>
      <c r="T90" s="114"/>
      <c r="U90" s="114"/>
      <c r="V90" s="114"/>
      <c r="W90" s="114"/>
      <c r="X90" s="114"/>
      <c r="Y90" s="114"/>
      <c r="Z90" s="114"/>
      <c r="AA90" s="114"/>
      <c r="AC90">
        <f t="shared" si="1"/>
        <v>1</v>
      </c>
    </row>
    <row r="91" spans="1:29" x14ac:dyDescent="0.25">
      <c r="A91" s="112">
        <v>22</v>
      </c>
      <c r="B91" s="112">
        <v>90</v>
      </c>
      <c r="C91" s="114"/>
      <c r="D91" s="114"/>
      <c r="E91" s="114">
        <f>LEN('22'!J14)</f>
        <v>306</v>
      </c>
      <c r="F91" s="115"/>
      <c r="G91" s="115"/>
      <c r="H91" s="114"/>
      <c r="I91" s="114"/>
      <c r="J91" s="114"/>
      <c r="K91" s="114"/>
      <c r="L91" s="114"/>
      <c r="M91" s="114"/>
      <c r="N91" s="114"/>
      <c r="P91" s="114"/>
      <c r="Q91" s="114"/>
      <c r="R91" s="114">
        <v>426</v>
      </c>
      <c r="S91" s="114"/>
      <c r="T91" s="114"/>
      <c r="U91" s="114"/>
      <c r="V91" s="114"/>
      <c r="W91" s="114"/>
      <c r="X91" s="114"/>
      <c r="Y91" s="114"/>
      <c r="Z91" s="114"/>
      <c r="AA91" s="114"/>
      <c r="AC91">
        <f t="shared" si="1"/>
        <v>0</v>
      </c>
    </row>
    <row r="92" spans="1:29" x14ac:dyDescent="0.25">
      <c r="A92" s="112">
        <v>22</v>
      </c>
      <c r="B92" s="112">
        <v>91</v>
      </c>
      <c r="C92" s="114"/>
      <c r="D92" s="114"/>
      <c r="E92" s="114">
        <f>LEN('22'!J15)</f>
        <v>166</v>
      </c>
      <c r="F92" s="115"/>
      <c r="G92" s="115"/>
      <c r="H92" s="114"/>
      <c r="I92" s="114"/>
      <c r="J92" s="114"/>
      <c r="K92" s="114"/>
      <c r="L92" s="114"/>
      <c r="M92" s="114"/>
      <c r="N92" s="114"/>
      <c r="P92" s="114"/>
      <c r="Q92" s="114"/>
      <c r="R92" s="114">
        <v>239</v>
      </c>
      <c r="S92" s="114"/>
      <c r="T92" s="114"/>
      <c r="U92" s="114"/>
      <c r="V92" s="114"/>
      <c r="W92" s="114"/>
      <c r="X92" s="114"/>
      <c r="Y92" s="114"/>
      <c r="Z92" s="114"/>
      <c r="AA92" s="114"/>
      <c r="AC92">
        <f t="shared" si="1"/>
        <v>0</v>
      </c>
    </row>
    <row r="93" spans="1:29" x14ac:dyDescent="0.25">
      <c r="A93" s="112">
        <v>22</v>
      </c>
      <c r="B93" s="112">
        <v>92</v>
      </c>
      <c r="C93" s="114"/>
      <c r="D93" s="114"/>
      <c r="E93" s="114">
        <f>LEN('22'!J38)</f>
        <v>284</v>
      </c>
      <c r="F93" s="115"/>
      <c r="G93" s="115"/>
      <c r="H93" s="114"/>
      <c r="I93" s="114"/>
      <c r="J93" s="114"/>
      <c r="K93" s="114"/>
      <c r="L93" s="114"/>
      <c r="M93" s="114"/>
      <c r="N93" s="114"/>
      <c r="P93" s="114"/>
      <c r="Q93" s="114"/>
      <c r="R93" s="114">
        <v>279</v>
      </c>
      <c r="S93" s="114"/>
      <c r="T93" s="114"/>
      <c r="U93" s="114"/>
      <c r="V93" s="114"/>
      <c r="W93" s="114"/>
      <c r="X93" s="114"/>
      <c r="Y93" s="114"/>
      <c r="Z93" s="114"/>
      <c r="AA93" s="114"/>
      <c r="AC93">
        <f t="shared" si="1"/>
        <v>1</v>
      </c>
    </row>
    <row r="94" spans="1:29" x14ac:dyDescent="0.25">
      <c r="A94" s="112">
        <v>22</v>
      </c>
      <c r="B94" s="112">
        <v>93</v>
      </c>
      <c r="C94" s="114"/>
      <c r="D94" s="114"/>
      <c r="E94" s="114">
        <f>LEN('22'!J39)</f>
        <v>78</v>
      </c>
      <c r="F94" s="115"/>
      <c r="G94" s="115"/>
      <c r="H94" s="114"/>
      <c r="I94" s="114"/>
      <c r="J94" s="114"/>
      <c r="K94" s="114"/>
      <c r="L94" s="114"/>
      <c r="M94" s="114"/>
      <c r="N94" s="114"/>
      <c r="P94" s="114"/>
      <c r="Q94" s="114"/>
      <c r="R94" s="114">
        <v>279</v>
      </c>
      <c r="S94" s="114"/>
      <c r="T94" s="114"/>
      <c r="U94" s="114"/>
      <c r="V94" s="114"/>
      <c r="W94" s="114"/>
      <c r="X94" s="114"/>
      <c r="Y94" s="114"/>
      <c r="Z94" s="114"/>
      <c r="AA94" s="114"/>
      <c r="AC94">
        <f t="shared" si="1"/>
        <v>0</v>
      </c>
    </row>
    <row r="95" spans="1:29" x14ac:dyDescent="0.25">
      <c r="A95" s="112">
        <v>22</v>
      </c>
      <c r="B95" s="112">
        <v>94</v>
      </c>
      <c r="C95" s="114"/>
      <c r="D95" s="114"/>
      <c r="E95" s="114">
        <f>LEN('22'!J43)</f>
        <v>221</v>
      </c>
      <c r="F95" s="115"/>
      <c r="G95" s="115"/>
      <c r="H95" s="114"/>
      <c r="I95" s="114"/>
      <c r="J95" s="114"/>
      <c r="K95" s="114"/>
      <c r="L95" s="114"/>
      <c r="M95" s="114"/>
      <c r="N95" s="114"/>
      <c r="P95" s="114"/>
      <c r="Q95" s="114"/>
      <c r="R95" s="114">
        <v>239</v>
      </c>
      <c r="S95" s="114"/>
      <c r="T95" s="114"/>
      <c r="U95" s="114"/>
      <c r="V95" s="114"/>
      <c r="W95" s="114"/>
      <c r="X95" s="114"/>
      <c r="Y95" s="114"/>
      <c r="Z95" s="114"/>
      <c r="AA95" s="114"/>
      <c r="AC95">
        <f t="shared" si="1"/>
        <v>0</v>
      </c>
    </row>
    <row r="96" spans="1:29" x14ac:dyDescent="0.25">
      <c r="A96" s="112">
        <v>22</v>
      </c>
      <c r="B96" s="112">
        <v>95</v>
      </c>
      <c r="C96" s="114"/>
      <c r="D96" s="114"/>
      <c r="E96" s="114">
        <f>LEN('22'!J44)</f>
        <v>53</v>
      </c>
      <c r="F96" s="115"/>
      <c r="G96" s="115"/>
      <c r="H96" s="114"/>
      <c r="I96" s="114"/>
      <c r="J96" s="114"/>
      <c r="K96" s="114"/>
      <c r="L96" s="114"/>
      <c r="M96" s="114"/>
      <c r="N96" s="114"/>
      <c r="P96" s="114"/>
      <c r="Q96" s="114"/>
      <c r="R96" s="114">
        <v>377</v>
      </c>
      <c r="S96" s="114"/>
      <c r="T96" s="114"/>
      <c r="U96" s="114"/>
      <c r="V96" s="114"/>
      <c r="W96" s="114"/>
      <c r="X96" s="114"/>
      <c r="Y96" s="114"/>
      <c r="Z96" s="114"/>
      <c r="AA96" s="114"/>
      <c r="AC96">
        <f t="shared" si="1"/>
        <v>0</v>
      </c>
    </row>
    <row r="97" spans="1:29" x14ac:dyDescent="0.25">
      <c r="A97" s="112">
        <v>22</v>
      </c>
      <c r="B97" s="112">
        <v>96</v>
      </c>
      <c r="C97" s="114"/>
      <c r="D97" s="114"/>
      <c r="E97" s="114">
        <f>LEN('22'!J45)</f>
        <v>53</v>
      </c>
      <c r="F97" s="115"/>
      <c r="G97" s="115"/>
      <c r="H97" s="114"/>
      <c r="I97" s="114"/>
      <c r="J97" s="114"/>
      <c r="K97" s="114"/>
      <c r="L97" s="114"/>
      <c r="M97" s="114"/>
      <c r="N97" s="114"/>
      <c r="P97" s="114"/>
      <c r="Q97" s="114"/>
      <c r="R97" s="114">
        <v>377</v>
      </c>
      <c r="S97" s="114"/>
      <c r="T97" s="114"/>
      <c r="U97" s="114"/>
      <c r="V97" s="114"/>
      <c r="W97" s="114"/>
      <c r="X97" s="114"/>
      <c r="Y97" s="114"/>
      <c r="Z97" s="114"/>
      <c r="AA97" s="114"/>
      <c r="AC97">
        <f t="shared" si="1"/>
        <v>0</v>
      </c>
    </row>
    <row r="98" spans="1:29" x14ac:dyDescent="0.25">
      <c r="A98" s="112">
        <v>23</v>
      </c>
      <c r="B98" s="112">
        <v>97</v>
      </c>
      <c r="C98" s="114"/>
      <c r="D98" s="114"/>
      <c r="E98" s="114">
        <f>LEN('23'!H4)</f>
        <v>346</v>
      </c>
      <c r="F98" s="115"/>
      <c r="G98" s="115"/>
      <c r="H98" s="114"/>
      <c r="I98" s="114"/>
      <c r="J98" s="114"/>
      <c r="K98" s="114"/>
      <c r="L98" s="114"/>
      <c r="M98" s="114"/>
      <c r="N98" s="114"/>
      <c r="P98" s="114"/>
      <c r="Q98" s="114"/>
      <c r="R98" s="114">
        <v>540</v>
      </c>
      <c r="S98" s="114"/>
      <c r="T98" s="114"/>
      <c r="U98" s="114"/>
      <c r="V98" s="114"/>
      <c r="W98" s="114"/>
      <c r="X98" s="114"/>
      <c r="Y98" s="114"/>
      <c r="Z98" s="114"/>
      <c r="AA98" s="114"/>
      <c r="AC98">
        <f t="shared" si="1"/>
        <v>0</v>
      </c>
    </row>
    <row r="99" spans="1:29" x14ac:dyDescent="0.25">
      <c r="A99" s="112">
        <v>23</v>
      </c>
      <c r="B99" s="112">
        <v>98</v>
      </c>
      <c r="C99" s="114"/>
      <c r="D99" s="114"/>
      <c r="E99" s="114">
        <f>LEN('23'!H5)</f>
        <v>453</v>
      </c>
      <c r="F99" s="115"/>
      <c r="G99" s="115"/>
      <c r="H99" s="114"/>
      <c r="I99" s="114"/>
      <c r="J99" s="114"/>
      <c r="K99" s="114"/>
      <c r="L99" s="114"/>
      <c r="M99" s="114"/>
      <c r="N99" s="114"/>
      <c r="P99" s="114"/>
      <c r="Q99" s="114"/>
      <c r="R99" s="114">
        <v>240</v>
      </c>
      <c r="S99" s="114"/>
      <c r="T99" s="114"/>
      <c r="U99" s="114"/>
      <c r="V99" s="114"/>
      <c r="W99" s="114"/>
      <c r="X99" s="114"/>
      <c r="Y99" s="114"/>
      <c r="Z99" s="114"/>
      <c r="AA99" s="114"/>
      <c r="AC99">
        <f t="shared" si="1"/>
        <v>1</v>
      </c>
    </row>
    <row r="100" spans="1:29" x14ac:dyDescent="0.25">
      <c r="A100" s="112">
        <v>24</v>
      </c>
      <c r="B100" s="112">
        <v>99</v>
      </c>
      <c r="C100" s="114"/>
      <c r="D100" s="114"/>
      <c r="E100" s="114">
        <f>LEN('24'!H4)</f>
        <v>163</v>
      </c>
      <c r="F100" s="115"/>
      <c r="G100" s="115"/>
      <c r="H100" s="114"/>
      <c r="I100" s="114"/>
      <c r="J100" s="114"/>
      <c r="K100" s="114"/>
      <c r="L100" s="114"/>
      <c r="M100" s="114"/>
      <c r="N100" s="114"/>
      <c r="P100" s="114"/>
      <c r="Q100" s="114"/>
      <c r="R100" s="114">
        <v>298</v>
      </c>
      <c r="S100" s="114"/>
      <c r="T100" s="114"/>
      <c r="U100" s="114"/>
      <c r="V100" s="114"/>
      <c r="W100" s="114"/>
      <c r="X100" s="114"/>
      <c r="Y100" s="114"/>
      <c r="Z100" s="114"/>
      <c r="AA100" s="114"/>
      <c r="AC100">
        <f t="shared" si="1"/>
        <v>0</v>
      </c>
    </row>
    <row r="101" spans="1:29" x14ac:dyDescent="0.25">
      <c r="A101" s="112">
        <v>24</v>
      </c>
      <c r="B101" s="112">
        <v>100</v>
      </c>
      <c r="C101" s="114"/>
      <c r="D101" s="114"/>
      <c r="E101" s="114">
        <f>LEN('24'!H5)</f>
        <v>160</v>
      </c>
      <c r="F101" s="115"/>
      <c r="G101" s="115"/>
      <c r="H101" s="114"/>
      <c r="I101" s="114"/>
      <c r="J101" s="114"/>
      <c r="K101" s="114"/>
      <c r="L101" s="114"/>
      <c r="M101" s="114"/>
      <c r="N101" s="114"/>
      <c r="P101" s="114"/>
      <c r="Q101" s="114"/>
      <c r="R101" s="114">
        <v>170</v>
      </c>
      <c r="S101" s="114"/>
      <c r="T101" s="114"/>
      <c r="U101" s="114"/>
      <c r="V101" s="114"/>
      <c r="W101" s="114"/>
      <c r="X101" s="114"/>
      <c r="Y101" s="114"/>
      <c r="Z101" s="114"/>
      <c r="AA101" s="114"/>
      <c r="AC101">
        <f t="shared" si="1"/>
        <v>0</v>
      </c>
    </row>
    <row r="102" spans="1:29" x14ac:dyDescent="0.25">
      <c r="A102" s="112">
        <v>24</v>
      </c>
      <c r="B102" s="112">
        <v>101</v>
      </c>
      <c r="C102" s="114"/>
      <c r="D102" s="114"/>
      <c r="E102" s="114">
        <f>LEN('24'!H6)</f>
        <v>373</v>
      </c>
      <c r="F102" s="115"/>
      <c r="G102" s="115"/>
      <c r="H102" s="114"/>
      <c r="I102" s="114"/>
      <c r="J102" s="114"/>
      <c r="K102" s="114"/>
      <c r="L102" s="114"/>
      <c r="M102" s="114"/>
      <c r="N102" s="114"/>
      <c r="P102" s="114"/>
      <c r="Q102" s="114"/>
      <c r="R102" s="114">
        <v>254</v>
      </c>
      <c r="S102" s="114"/>
      <c r="T102" s="114"/>
      <c r="U102" s="114"/>
      <c r="V102" s="114"/>
      <c r="W102" s="114"/>
      <c r="X102" s="114"/>
      <c r="Y102" s="114"/>
      <c r="Z102" s="114"/>
      <c r="AA102" s="114"/>
      <c r="AC102">
        <f t="shared" ref="AC102:AC169" si="2">IF(OR(C102&gt;P102,D102&gt;Q102,E102&gt;R102),1,0)</f>
        <v>1</v>
      </c>
    </row>
    <row r="103" spans="1:29" x14ac:dyDescent="0.25">
      <c r="A103" s="112">
        <v>24</v>
      </c>
      <c r="B103" s="112">
        <v>102</v>
      </c>
      <c r="C103" s="114"/>
      <c r="D103" s="114"/>
      <c r="E103" s="114">
        <f>LEN('24'!H7)</f>
        <v>176</v>
      </c>
      <c r="F103" s="115"/>
      <c r="G103" s="115"/>
      <c r="H103" s="114"/>
      <c r="I103" s="114"/>
      <c r="J103" s="114"/>
      <c r="K103" s="114"/>
      <c r="L103" s="114"/>
      <c r="M103" s="114"/>
      <c r="N103" s="114"/>
      <c r="P103" s="114"/>
      <c r="Q103" s="114"/>
      <c r="R103" s="114">
        <v>169</v>
      </c>
      <c r="S103" s="114"/>
      <c r="T103" s="114"/>
      <c r="U103" s="114"/>
      <c r="V103" s="114"/>
      <c r="W103" s="114"/>
      <c r="X103" s="114"/>
      <c r="Y103" s="114"/>
      <c r="Z103" s="114"/>
      <c r="AA103" s="114"/>
      <c r="AC103">
        <f t="shared" si="2"/>
        <v>1</v>
      </c>
    </row>
    <row r="104" spans="1:29" x14ac:dyDescent="0.25">
      <c r="A104" s="112">
        <v>24</v>
      </c>
      <c r="B104" s="112">
        <v>103</v>
      </c>
      <c r="C104" s="114"/>
      <c r="D104" s="114"/>
      <c r="E104" s="114">
        <f>LEN('24'!H8)</f>
        <v>100</v>
      </c>
      <c r="F104" s="115"/>
      <c r="G104" s="115"/>
      <c r="H104" s="114"/>
      <c r="I104" s="114"/>
      <c r="J104" s="114"/>
      <c r="K104" s="114"/>
      <c r="L104" s="114"/>
      <c r="M104" s="114"/>
      <c r="N104" s="114"/>
      <c r="P104" s="114"/>
      <c r="Q104" s="114"/>
      <c r="R104" s="114">
        <v>180</v>
      </c>
      <c r="S104" s="114"/>
      <c r="T104" s="114"/>
      <c r="U104" s="114"/>
      <c r="V104" s="114"/>
      <c r="W104" s="114"/>
      <c r="X104" s="114"/>
      <c r="Y104" s="114"/>
      <c r="Z104" s="114"/>
      <c r="AA104" s="114"/>
      <c r="AC104">
        <f t="shared" si="2"/>
        <v>0</v>
      </c>
    </row>
    <row r="105" spans="1:29" x14ac:dyDescent="0.25">
      <c r="A105" s="112">
        <v>24</v>
      </c>
      <c r="B105" s="112">
        <v>104</v>
      </c>
      <c r="C105" s="114"/>
      <c r="D105" s="114"/>
      <c r="E105" s="114">
        <f>LEN('24'!H9)</f>
        <v>227</v>
      </c>
      <c r="F105" s="115"/>
      <c r="G105" s="115"/>
      <c r="H105" s="114"/>
      <c r="I105" s="114"/>
      <c r="J105" s="114"/>
      <c r="K105" s="114"/>
      <c r="L105" s="114"/>
      <c r="M105" s="114"/>
      <c r="N105" s="114"/>
      <c r="P105" s="114"/>
      <c r="Q105" s="114"/>
      <c r="R105" s="114">
        <v>316</v>
      </c>
      <c r="S105" s="114"/>
      <c r="T105" s="114"/>
      <c r="U105" s="114"/>
      <c r="V105" s="114"/>
      <c r="W105" s="114"/>
      <c r="X105" s="114"/>
      <c r="Y105" s="114"/>
      <c r="Z105" s="114"/>
      <c r="AA105" s="114"/>
      <c r="AC105">
        <f t="shared" si="2"/>
        <v>0</v>
      </c>
    </row>
    <row r="106" spans="1:29" x14ac:dyDescent="0.25">
      <c r="A106" s="112">
        <v>25</v>
      </c>
      <c r="B106" s="112">
        <v>105</v>
      </c>
      <c r="C106" s="114"/>
      <c r="D106" s="114"/>
      <c r="E106" s="114">
        <f>LEN('25'!H5)</f>
        <v>986</v>
      </c>
      <c r="F106" s="115"/>
      <c r="G106" s="115"/>
      <c r="H106" s="114"/>
      <c r="I106" s="114"/>
      <c r="J106" s="114"/>
      <c r="K106" s="114"/>
      <c r="L106" s="114"/>
      <c r="M106" s="114"/>
      <c r="N106" s="114"/>
      <c r="P106" s="114"/>
      <c r="Q106" s="114"/>
      <c r="R106" s="114">
        <v>270</v>
      </c>
      <c r="S106" s="114"/>
      <c r="T106" s="114"/>
      <c r="U106" s="114"/>
      <c r="V106" s="114"/>
      <c r="W106" s="114"/>
      <c r="X106" s="114"/>
      <c r="Y106" s="114"/>
      <c r="Z106" s="114"/>
      <c r="AA106" s="114"/>
      <c r="AC106">
        <f t="shared" si="2"/>
        <v>1</v>
      </c>
    </row>
    <row r="107" spans="1:29" x14ac:dyDescent="0.25">
      <c r="A107" s="112">
        <v>25</v>
      </c>
      <c r="B107" s="112">
        <v>106</v>
      </c>
      <c r="C107" s="114"/>
      <c r="D107" s="114"/>
      <c r="E107" s="114">
        <f>LEN('25'!H6)</f>
        <v>182</v>
      </c>
      <c r="F107" s="115"/>
      <c r="G107" s="115"/>
      <c r="H107" s="114"/>
      <c r="I107" s="114"/>
      <c r="J107" s="114"/>
      <c r="K107" s="114"/>
      <c r="L107" s="114"/>
      <c r="M107" s="114"/>
      <c r="N107" s="114"/>
      <c r="P107" s="114"/>
      <c r="Q107" s="114"/>
      <c r="R107" s="114">
        <v>194</v>
      </c>
      <c r="S107" s="114"/>
      <c r="T107" s="114"/>
      <c r="U107" s="114"/>
      <c r="V107" s="114"/>
      <c r="W107" s="114"/>
      <c r="X107" s="114"/>
      <c r="Y107" s="114"/>
      <c r="Z107" s="114"/>
      <c r="AA107" s="114"/>
      <c r="AC107">
        <f t="shared" si="2"/>
        <v>0</v>
      </c>
    </row>
    <row r="108" spans="1:29" x14ac:dyDescent="0.25">
      <c r="A108" s="112">
        <v>25</v>
      </c>
      <c r="B108" s="112">
        <v>107</v>
      </c>
      <c r="C108" s="114"/>
      <c r="D108" s="114"/>
      <c r="E108" s="114">
        <f>LEN('25'!H12)</f>
        <v>679</v>
      </c>
      <c r="F108" s="115"/>
      <c r="G108" s="115"/>
      <c r="H108" s="114"/>
      <c r="I108" s="114"/>
      <c r="J108" s="114"/>
      <c r="K108" s="114"/>
      <c r="L108" s="114"/>
      <c r="M108" s="114"/>
      <c r="N108" s="114"/>
      <c r="P108" s="114"/>
      <c r="Q108" s="114"/>
      <c r="R108" s="114">
        <v>199</v>
      </c>
      <c r="S108" s="114"/>
      <c r="T108" s="114"/>
      <c r="U108" s="114"/>
      <c r="V108" s="114"/>
      <c r="W108" s="114"/>
      <c r="X108" s="114"/>
      <c r="Y108" s="114"/>
      <c r="Z108" s="114"/>
      <c r="AA108" s="114"/>
      <c r="AC108">
        <f t="shared" si="2"/>
        <v>1</v>
      </c>
    </row>
    <row r="109" spans="1:29" x14ac:dyDescent="0.25">
      <c r="A109" s="112">
        <v>25</v>
      </c>
      <c r="B109" s="112">
        <v>108</v>
      </c>
      <c r="C109" s="114"/>
      <c r="D109" s="114"/>
      <c r="E109" s="114">
        <f>LEN('25'!H13)</f>
        <v>74</v>
      </c>
      <c r="F109" s="115"/>
      <c r="G109" s="115"/>
      <c r="H109" s="114"/>
      <c r="I109" s="114"/>
      <c r="J109" s="114"/>
      <c r="K109" s="114"/>
      <c r="L109" s="114"/>
      <c r="M109" s="114"/>
      <c r="N109" s="114"/>
      <c r="P109" s="114"/>
      <c r="Q109" s="114"/>
      <c r="R109" s="114">
        <v>196</v>
      </c>
      <c r="S109" s="114"/>
      <c r="T109" s="114"/>
      <c r="U109" s="114"/>
      <c r="V109" s="114"/>
      <c r="W109" s="114"/>
      <c r="X109" s="114"/>
      <c r="Y109" s="114"/>
      <c r="Z109" s="114"/>
      <c r="AA109" s="114"/>
      <c r="AC109">
        <f t="shared" si="2"/>
        <v>0</v>
      </c>
    </row>
    <row r="110" spans="1:29" x14ac:dyDescent="0.25">
      <c r="A110" s="112">
        <v>25</v>
      </c>
      <c r="B110" s="112">
        <v>109</v>
      </c>
      <c r="C110" s="114"/>
      <c r="D110" s="114"/>
      <c r="E110" s="114">
        <f>LEN('25'!H28)</f>
        <v>508</v>
      </c>
      <c r="F110" s="115"/>
      <c r="G110" s="115"/>
      <c r="H110" s="114"/>
      <c r="I110" s="114"/>
      <c r="J110" s="114"/>
      <c r="K110" s="114"/>
      <c r="L110" s="114"/>
      <c r="M110" s="114"/>
      <c r="N110" s="114"/>
      <c r="P110" s="114"/>
      <c r="Q110" s="114"/>
      <c r="R110" s="114">
        <v>161</v>
      </c>
      <c r="S110" s="114"/>
      <c r="T110" s="114"/>
      <c r="U110" s="114"/>
      <c r="V110" s="114"/>
      <c r="W110" s="114"/>
      <c r="X110" s="114"/>
      <c r="Y110" s="114"/>
      <c r="Z110" s="114"/>
      <c r="AA110" s="114"/>
      <c r="AC110">
        <f t="shared" si="2"/>
        <v>1</v>
      </c>
    </row>
    <row r="111" spans="1:29" x14ac:dyDescent="0.25">
      <c r="A111" s="112">
        <v>26</v>
      </c>
      <c r="B111" s="112">
        <v>110</v>
      </c>
      <c r="C111" s="114"/>
      <c r="D111" s="114"/>
      <c r="E111" s="114">
        <f>LEN('26'!H4)</f>
        <v>378</v>
      </c>
      <c r="F111" s="115"/>
      <c r="G111" s="115"/>
      <c r="H111" s="114"/>
      <c r="I111" s="114"/>
      <c r="J111" s="114"/>
      <c r="K111" s="114"/>
      <c r="L111" s="114"/>
      <c r="M111" s="114"/>
      <c r="N111" s="114"/>
      <c r="P111" s="114"/>
      <c r="Q111" s="114"/>
      <c r="R111" s="114">
        <v>268</v>
      </c>
      <c r="S111" s="114"/>
      <c r="T111" s="114"/>
      <c r="U111" s="114"/>
      <c r="V111" s="114"/>
      <c r="W111" s="114"/>
      <c r="X111" s="114"/>
      <c r="Y111" s="114"/>
      <c r="Z111" s="114"/>
      <c r="AA111" s="114"/>
      <c r="AC111">
        <f t="shared" si="2"/>
        <v>1</v>
      </c>
    </row>
    <row r="112" spans="1:29" x14ac:dyDescent="0.25">
      <c r="A112" s="112">
        <v>26</v>
      </c>
      <c r="B112" s="112">
        <v>111</v>
      </c>
      <c r="C112" s="114"/>
      <c r="D112" s="114"/>
      <c r="E112" s="114">
        <f>LEN('26'!H5)</f>
        <v>991</v>
      </c>
      <c r="F112" s="115"/>
      <c r="G112" s="115"/>
      <c r="H112" s="114"/>
      <c r="I112" s="114"/>
      <c r="J112" s="114"/>
      <c r="K112" s="114"/>
      <c r="L112" s="114"/>
      <c r="M112" s="114"/>
      <c r="N112" s="114"/>
      <c r="P112" s="114"/>
      <c r="Q112" s="114"/>
      <c r="R112" s="114">
        <v>262</v>
      </c>
      <c r="S112" s="114"/>
      <c r="T112" s="114"/>
      <c r="U112" s="114"/>
      <c r="V112" s="114"/>
      <c r="W112" s="114"/>
      <c r="X112" s="114"/>
      <c r="Y112" s="114"/>
      <c r="Z112" s="114"/>
      <c r="AA112" s="114"/>
      <c r="AC112">
        <f t="shared" si="2"/>
        <v>1</v>
      </c>
    </row>
    <row r="113" spans="1:29" x14ac:dyDescent="0.25">
      <c r="A113" s="112">
        <v>26</v>
      </c>
      <c r="B113" s="112">
        <v>112</v>
      </c>
      <c r="C113" s="114"/>
      <c r="D113" s="114"/>
      <c r="E113" s="114">
        <f>LEN('26'!H6)</f>
        <v>304</v>
      </c>
      <c r="F113" s="115"/>
      <c r="G113" s="115"/>
      <c r="H113" s="114"/>
      <c r="I113" s="114"/>
      <c r="J113" s="114"/>
      <c r="K113" s="114"/>
      <c r="L113" s="114"/>
      <c r="M113" s="114"/>
      <c r="N113" s="114"/>
      <c r="P113" s="114"/>
      <c r="Q113" s="114"/>
      <c r="R113" s="114">
        <v>197</v>
      </c>
      <c r="S113" s="114"/>
      <c r="T113" s="114"/>
      <c r="U113" s="114"/>
      <c r="V113" s="114"/>
      <c r="W113" s="114"/>
      <c r="X113" s="114"/>
      <c r="Y113" s="114"/>
      <c r="Z113" s="114"/>
      <c r="AA113" s="114"/>
      <c r="AC113">
        <f t="shared" si="2"/>
        <v>1</v>
      </c>
    </row>
    <row r="114" spans="1:29" x14ac:dyDescent="0.25">
      <c r="A114" s="112">
        <v>26</v>
      </c>
      <c r="B114" s="112">
        <v>113</v>
      </c>
      <c r="C114" s="114"/>
      <c r="D114" s="114"/>
      <c r="E114" s="114">
        <f>LEN('26'!H20)</f>
        <v>228</v>
      </c>
      <c r="F114" s="115"/>
      <c r="G114" s="115"/>
      <c r="H114" s="114"/>
      <c r="I114" s="114"/>
      <c r="J114" s="114"/>
      <c r="K114" s="114"/>
      <c r="L114" s="114"/>
      <c r="M114" s="114"/>
      <c r="N114" s="114"/>
      <c r="P114" s="114"/>
      <c r="Q114" s="114"/>
      <c r="R114" s="114">
        <v>151</v>
      </c>
      <c r="S114" s="114"/>
      <c r="T114" s="114"/>
      <c r="U114" s="114"/>
      <c r="V114" s="114"/>
      <c r="W114" s="114"/>
      <c r="X114" s="114"/>
      <c r="Y114" s="114"/>
      <c r="Z114" s="114"/>
      <c r="AA114" s="114"/>
      <c r="AC114">
        <f t="shared" si="2"/>
        <v>1</v>
      </c>
    </row>
    <row r="115" spans="1:29" x14ac:dyDescent="0.25">
      <c r="A115" s="112">
        <v>27</v>
      </c>
      <c r="B115" s="112">
        <v>114</v>
      </c>
      <c r="C115" s="114"/>
      <c r="D115" s="114"/>
      <c r="E115" s="114">
        <f>LEN('27'!I4)</f>
        <v>371</v>
      </c>
      <c r="F115" s="115"/>
      <c r="G115" s="115"/>
      <c r="H115" s="114"/>
      <c r="I115" s="114"/>
      <c r="J115" s="114"/>
      <c r="K115" s="114"/>
      <c r="L115" s="114"/>
      <c r="M115" s="114"/>
      <c r="N115" s="114"/>
      <c r="P115" s="114"/>
      <c r="Q115" s="114"/>
      <c r="R115" s="114">
        <v>230</v>
      </c>
      <c r="S115" s="114"/>
      <c r="T115" s="114"/>
      <c r="U115" s="114"/>
      <c r="V115" s="114"/>
      <c r="W115" s="114"/>
      <c r="X115" s="114"/>
      <c r="Y115" s="114"/>
      <c r="Z115" s="114"/>
      <c r="AA115" s="114"/>
      <c r="AC115">
        <f t="shared" si="2"/>
        <v>1</v>
      </c>
    </row>
    <row r="116" spans="1:29" x14ac:dyDescent="0.25">
      <c r="A116" s="112">
        <v>27</v>
      </c>
      <c r="B116" s="112">
        <v>115</v>
      </c>
      <c r="C116" s="114"/>
      <c r="D116" s="114"/>
      <c r="E116" s="114">
        <f>LEN('27'!I24)</f>
        <v>254</v>
      </c>
      <c r="F116" s="115"/>
      <c r="G116" s="115"/>
      <c r="H116" s="114"/>
      <c r="I116" s="114"/>
      <c r="J116" s="114"/>
      <c r="K116" s="114"/>
      <c r="L116" s="114"/>
      <c r="M116" s="114"/>
      <c r="N116" s="114"/>
      <c r="P116" s="114"/>
      <c r="Q116" s="114"/>
      <c r="R116" s="114">
        <v>156</v>
      </c>
      <c r="S116" s="114"/>
      <c r="T116" s="114"/>
      <c r="U116" s="114"/>
      <c r="V116" s="114"/>
      <c r="W116" s="114"/>
      <c r="X116" s="114"/>
      <c r="Y116" s="114"/>
      <c r="Z116" s="114"/>
      <c r="AA116" s="114"/>
      <c r="AC116">
        <f t="shared" si="2"/>
        <v>1</v>
      </c>
    </row>
    <row r="117" spans="1:29" x14ac:dyDescent="0.25">
      <c r="A117" s="112">
        <v>27</v>
      </c>
      <c r="B117" s="112">
        <v>116</v>
      </c>
      <c r="C117" s="114"/>
      <c r="D117" s="114"/>
      <c r="E117" s="114">
        <f>LEN('27'!I25)</f>
        <v>337</v>
      </c>
      <c r="F117" s="115"/>
      <c r="G117" s="115"/>
      <c r="H117" s="114"/>
      <c r="I117" s="114"/>
      <c r="J117" s="114"/>
      <c r="K117" s="114"/>
      <c r="L117" s="114"/>
      <c r="M117" s="114"/>
      <c r="N117" s="114"/>
      <c r="P117" s="114"/>
      <c r="Q117" s="114"/>
      <c r="R117" s="114">
        <v>198</v>
      </c>
      <c r="S117" s="114"/>
      <c r="T117" s="114"/>
      <c r="U117" s="114"/>
      <c r="V117" s="114"/>
      <c r="W117" s="114"/>
      <c r="X117" s="114"/>
      <c r="Y117" s="114"/>
      <c r="Z117" s="114"/>
      <c r="AA117" s="114"/>
      <c r="AC117">
        <f t="shared" si="2"/>
        <v>1</v>
      </c>
    </row>
    <row r="118" spans="1:29" x14ac:dyDescent="0.25">
      <c r="A118" s="112">
        <v>27</v>
      </c>
      <c r="B118" s="112">
        <v>117</v>
      </c>
      <c r="C118" s="114"/>
      <c r="D118" s="114"/>
      <c r="E118" s="114">
        <f>LEN('27'!I40)</f>
        <v>113</v>
      </c>
      <c r="F118" s="115"/>
      <c r="G118" s="115"/>
      <c r="H118" s="114"/>
      <c r="I118" s="114"/>
      <c r="J118" s="114"/>
      <c r="K118" s="114"/>
      <c r="L118" s="114"/>
      <c r="M118" s="114"/>
      <c r="N118" s="114"/>
      <c r="P118" s="114"/>
      <c r="Q118" s="114"/>
      <c r="R118" s="114">
        <v>155</v>
      </c>
      <c r="S118" s="114"/>
      <c r="T118" s="114"/>
      <c r="U118" s="114"/>
      <c r="V118" s="114"/>
      <c r="W118" s="114"/>
      <c r="X118" s="114"/>
      <c r="Y118" s="114"/>
      <c r="Z118" s="114"/>
      <c r="AA118" s="114"/>
      <c r="AC118">
        <f t="shared" si="2"/>
        <v>0</v>
      </c>
    </row>
    <row r="119" spans="1:29" x14ac:dyDescent="0.25">
      <c r="A119" s="112">
        <v>28</v>
      </c>
      <c r="B119" s="112">
        <v>118</v>
      </c>
      <c r="C119" s="114"/>
      <c r="D119" s="114"/>
      <c r="E119" s="114">
        <f>LEN('28'!H5)</f>
        <v>227</v>
      </c>
      <c r="F119" s="115"/>
      <c r="G119" s="115"/>
      <c r="H119" s="114"/>
      <c r="I119" s="114"/>
      <c r="J119" s="114"/>
      <c r="K119" s="114"/>
      <c r="L119" s="114"/>
      <c r="M119" s="114"/>
      <c r="N119" s="114"/>
      <c r="P119" s="114"/>
      <c r="Q119" s="114"/>
      <c r="R119" s="114">
        <v>533</v>
      </c>
      <c r="S119" s="114"/>
      <c r="T119" s="114"/>
      <c r="U119" s="114"/>
      <c r="V119" s="114"/>
      <c r="W119" s="114"/>
      <c r="X119" s="114"/>
      <c r="Y119" s="114"/>
      <c r="Z119" s="114"/>
      <c r="AA119" s="114"/>
      <c r="AC119">
        <f t="shared" si="2"/>
        <v>0</v>
      </c>
    </row>
    <row r="120" spans="1:29" x14ac:dyDescent="0.25">
      <c r="A120" s="112">
        <v>28</v>
      </c>
      <c r="B120" s="112">
        <v>119</v>
      </c>
      <c r="C120" s="114"/>
      <c r="D120" s="114"/>
      <c r="E120" s="114">
        <f>LEN('28'!H34)</f>
        <v>453</v>
      </c>
      <c r="F120" s="115"/>
      <c r="G120" s="115"/>
      <c r="H120" s="114"/>
      <c r="I120" s="114"/>
      <c r="J120" s="114"/>
      <c r="K120" s="114"/>
      <c r="L120" s="114"/>
      <c r="M120" s="114"/>
      <c r="N120" s="114"/>
      <c r="P120" s="114"/>
      <c r="Q120" s="114"/>
      <c r="R120" s="114">
        <v>151</v>
      </c>
      <c r="S120" s="114"/>
      <c r="T120" s="114"/>
      <c r="U120" s="114"/>
      <c r="V120" s="114"/>
      <c r="W120" s="114"/>
      <c r="X120" s="114"/>
      <c r="Y120" s="114"/>
      <c r="Z120" s="114"/>
      <c r="AA120" s="114"/>
      <c r="AC120">
        <f t="shared" si="2"/>
        <v>1</v>
      </c>
    </row>
    <row r="121" spans="1:29" x14ac:dyDescent="0.25">
      <c r="A121" s="112">
        <v>29</v>
      </c>
      <c r="B121" s="112">
        <v>120</v>
      </c>
      <c r="C121" s="114"/>
      <c r="D121" s="114"/>
      <c r="E121" s="115"/>
      <c r="F121" s="115"/>
      <c r="G121" s="115"/>
      <c r="H121" s="114"/>
      <c r="I121" s="114"/>
      <c r="J121" s="114"/>
      <c r="K121" s="114"/>
      <c r="L121" s="114"/>
      <c r="M121" s="114"/>
      <c r="N121" s="114"/>
      <c r="P121" s="114"/>
      <c r="Q121" s="114"/>
      <c r="R121" s="114"/>
      <c r="S121" s="114"/>
      <c r="T121" s="114"/>
      <c r="U121" s="114"/>
      <c r="V121" s="114"/>
      <c r="W121" s="114"/>
      <c r="X121" s="114"/>
      <c r="Y121" s="114"/>
      <c r="Z121" s="114"/>
      <c r="AA121" s="114"/>
      <c r="AC121">
        <f t="shared" si="2"/>
        <v>0</v>
      </c>
    </row>
    <row r="122" spans="1:29" x14ac:dyDescent="0.25">
      <c r="A122" s="112">
        <v>30</v>
      </c>
      <c r="B122" s="112">
        <v>121</v>
      </c>
      <c r="C122" s="114"/>
      <c r="D122" s="114"/>
      <c r="E122" s="114">
        <f>LEN('30'!I4)</f>
        <v>130</v>
      </c>
      <c r="F122" s="115"/>
      <c r="G122" s="115"/>
      <c r="H122" s="114"/>
      <c r="I122" s="114"/>
      <c r="J122" s="114"/>
      <c r="K122" s="114"/>
      <c r="L122" s="114"/>
      <c r="M122" s="114"/>
      <c r="N122" s="114"/>
      <c r="P122" s="114"/>
      <c r="Q122" s="114"/>
      <c r="R122" s="114">
        <v>204</v>
      </c>
      <c r="S122" s="114"/>
      <c r="T122" s="114"/>
      <c r="U122" s="114"/>
      <c r="V122" s="114"/>
      <c r="W122" s="114"/>
      <c r="X122" s="114"/>
      <c r="Y122" s="114"/>
      <c r="Z122" s="114"/>
      <c r="AA122" s="114"/>
      <c r="AC122">
        <f t="shared" si="2"/>
        <v>0</v>
      </c>
    </row>
    <row r="123" spans="1:29" x14ac:dyDescent="0.25">
      <c r="A123" s="112">
        <v>30</v>
      </c>
      <c r="B123" s="112">
        <v>122</v>
      </c>
      <c r="C123" s="114"/>
      <c r="D123" s="114"/>
      <c r="E123" s="114">
        <f>LEN('30'!I31)</f>
        <v>59</v>
      </c>
      <c r="F123" s="115"/>
      <c r="G123" s="115"/>
      <c r="H123" s="114"/>
      <c r="I123" s="114"/>
      <c r="J123" s="114"/>
      <c r="K123" s="114"/>
      <c r="L123" s="114"/>
      <c r="M123" s="114"/>
      <c r="N123" s="114"/>
      <c r="P123" s="114"/>
      <c r="Q123" s="114"/>
      <c r="R123" s="114">
        <v>175</v>
      </c>
      <c r="S123" s="114"/>
      <c r="T123" s="114"/>
      <c r="U123" s="114"/>
      <c r="V123" s="114"/>
      <c r="W123" s="114"/>
      <c r="X123" s="114"/>
      <c r="Y123" s="114"/>
      <c r="Z123" s="114"/>
      <c r="AA123" s="114"/>
      <c r="AC123">
        <f t="shared" si="2"/>
        <v>0</v>
      </c>
    </row>
    <row r="124" spans="1:29" x14ac:dyDescent="0.25">
      <c r="A124" s="112">
        <v>31</v>
      </c>
      <c r="B124" s="112">
        <v>123</v>
      </c>
      <c r="C124" s="114"/>
      <c r="D124" s="114"/>
      <c r="E124" s="114">
        <f>LEN('31'!H4)</f>
        <v>735</v>
      </c>
      <c r="F124" s="115"/>
      <c r="G124" s="115"/>
      <c r="H124" s="114"/>
      <c r="I124" s="114"/>
      <c r="J124" s="114"/>
      <c r="K124" s="114"/>
      <c r="L124" s="114"/>
      <c r="M124" s="114"/>
      <c r="N124" s="114"/>
      <c r="P124" s="114"/>
      <c r="Q124" s="114"/>
      <c r="R124" s="114">
        <v>360</v>
      </c>
      <c r="S124" s="114"/>
      <c r="T124" s="114"/>
      <c r="U124" s="114"/>
      <c r="V124" s="114"/>
      <c r="W124" s="114"/>
      <c r="X124" s="114"/>
      <c r="Y124" s="114"/>
      <c r="Z124" s="114"/>
      <c r="AA124" s="114"/>
      <c r="AC124">
        <f t="shared" si="2"/>
        <v>1</v>
      </c>
    </row>
    <row r="125" spans="1:29" x14ac:dyDescent="0.25">
      <c r="A125" s="112">
        <v>1</v>
      </c>
      <c r="B125" s="112">
        <v>124</v>
      </c>
      <c r="C125" s="114"/>
      <c r="D125" s="114"/>
      <c r="E125" s="115"/>
      <c r="F125" s="115"/>
      <c r="G125" s="115"/>
      <c r="H125" s="114"/>
      <c r="I125" s="114"/>
      <c r="J125" s="114"/>
      <c r="K125" s="114"/>
      <c r="L125" s="114"/>
      <c r="M125" s="114"/>
      <c r="N125" s="114"/>
      <c r="P125" s="114"/>
      <c r="Q125" s="114"/>
      <c r="R125" s="114"/>
      <c r="S125" s="114"/>
      <c r="T125" s="114"/>
      <c r="U125" s="114"/>
      <c r="V125" s="114"/>
      <c r="W125" s="114"/>
      <c r="X125" s="114"/>
      <c r="Y125" s="114"/>
      <c r="Z125" s="114"/>
      <c r="AA125" s="114"/>
      <c r="AC125">
        <f t="shared" si="2"/>
        <v>0</v>
      </c>
    </row>
    <row r="126" spans="1:29" x14ac:dyDescent="0.25">
      <c r="A126" s="112">
        <v>1</v>
      </c>
      <c r="B126" s="112">
        <v>125</v>
      </c>
      <c r="C126" s="114"/>
      <c r="D126" s="114"/>
      <c r="E126" s="115">
        <f>LEN('1'!D21)</f>
        <v>1</v>
      </c>
      <c r="F126" s="115"/>
      <c r="G126" s="115"/>
      <c r="H126" s="114"/>
      <c r="I126" s="114"/>
      <c r="J126" s="114"/>
      <c r="K126" s="114"/>
      <c r="L126" s="114"/>
      <c r="M126" s="114"/>
      <c r="N126" s="114"/>
      <c r="P126" s="114"/>
      <c r="Q126" s="114"/>
      <c r="R126" s="114">
        <v>26</v>
      </c>
      <c r="S126" s="114"/>
      <c r="T126" s="114"/>
      <c r="U126" s="114"/>
      <c r="V126" s="114"/>
      <c r="W126" s="114"/>
      <c r="X126" s="114"/>
      <c r="Y126" s="114"/>
      <c r="Z126" s="114"/>
      <c r="AA126" s="114"/>
      <c r="AC126">
        <f t="shared" si="2"/>
        <v>0</v>
      </c>
    </row>
    <row r="127" spans="1:29" x14ac:dyDescent="0.25">
      <c r="A127" s="112">
        <v>1</v>
      </c>
      <c r="B127" s="112">
        <v>125</v>
      </c>
      <c r="C127" s="114"/>
      <c r="D127" s="114"/>
      <c r="E127" s="115">
        <f>LEN('1'!D23)</f>
        <v>1</v>
      </c>
      <c r="F127" s="115"/>
      <c r="G127" s="115"/>
      <c r="H127" s="114"/>
      <c r="I127" s="114"/>
      <c r="J127" s="114"/>
      <c r="K127" s="114"/>
      <c r="L127" s="114"/>
      <c r="M127" s="114"/>
      <c r="N127" s="114"/>
      <c r="P127" s="114"/>
      <c r="Q127" s="114"/>
      <c r="R127" s="114">
        <v>24</v>
      </c>
      <c r="S127" s="114"/>
      <c r="T127" s="114"/>
      <c r="U127" s="114"/>
      <c r="V127" s="114"/>
      <c r="W127" s="114"/>
      <c r="X127" s="114"/>
      <c r="Y127" s="114"/>
      <c r="Z127" s="114"/>
      <c r="AA127" s="114"/>
      <c r="AC127">
        <f t="shared" ref="AC127" si="3">IF(OR(C127&gt;P127,D127&gt;Q127,E127&gt;R127),1,0)</f>
        <v>0</v>
      </c>
    </row>
    <row r="128" spans="1:29" x14ac:dyDescent="0.25">
      <c r="A128" s="112">
        <v>1</v>
      </c>
      <c r="B128" s="112">
        <v>125</v>
      </c>
      <c r="C128" s="114"/>
      <c r="D128" s="114"/>
      <c r="E128" s="115">
        <f>LEN('1'!D24)</f>
        <v>0</v>
      </c>
      <c r="F128" s="115"/>
      <c r="G128" s="115"/>
      <c r="H128" s="114"/>
      <c r="I128" s="114"/>
      <c r="J128" s="114"/>
      <c r="K128" s="114"/>
      <c r="L128" s="114"/>
      <c r="M128" s="114"/>
      <c r="N128" s="114"/>
      <c r="P128" s="114"/>
      <c r="Q128" s="114"/>
      <c r="R128" s="114">
        <v>24</v>
      </c>
      <c r="S128" s="114"/>
      <c r="T128" s="114"/>
      <c r="U128" s="114"/>
      <c r="V128" s="114"/>
      <c r="W128" s="114"/>
      <c r="X128" s="114"/>
      <c r="Y128" s="114"/>
      <c r="Z128" s="114"/>
      <c r="AA128" s="114"/>
      <c r="AC128">
        <f t="shared" ref="AC128" si="4">IF(OR(C128&gt;P128,D128&gt;Q128,E128&gt;R128),1,0)</f>
        <v>0</v>
      </c>
    </row>
    <row r="129" spans="1:29" x14ac:dyDescent="0.25">
      <c r="A129" s="112">
        <v>2</v>
      </c>
      <c r="B129" s="112">
        <v>126</v>
      </c>
      <c r="C129" s="114"/>
      <c r="D129" s="114"/>
      <c r="E129" s="115"/>
      <c r="F129" s="115"/>
      <c r="G129" s="115"/>
      <c r="H129" s="114"/>
      <c r="I129" s="114"/>
      <c r="J129" s="114"/>
      <c r="K129" s="114"/>
      <c r="L129" s="114"/>
      <c r="M129" s="114"/>
      <c r="N129" s="114"/>
      <c r="P129" s="114"/>
      <c r="Q129" s="114"/>
      <c r="R129" s="114"/>
      <c r="S129" s="114"/>
      <c r="T129" s="114"/>
      <c r="U129" s="114"/>
      <c r="V129" s="114"/>
      <c r="W129" s="114"/>
      <c r="X129" s="114"/>
      <c r="Y129" s="114"/>
      <c r="Z129" s="114"/>
      <c r="AA129" s="114"/>
      <c r="AC129">
        <f t="shared" si="2"/>
        <v>0</v>
      </c>
    </row>
    <row r="130" spans="1:29" x14ac:dyDescent="0.25">
      <c r="A130" s="112">
        <v>2</v>
      </c>
      <c r="B130" s="112">
        <v>127</v>
      </c>
      <c r="C130" s="114"/>
      <c r="D130" s="114"/>
      <c r="E130" s="115"/>
      <c r="F130" s="115"/>
      <c r="G130" s="115"/>
      <c r="H130" s="114"/>
      <c r="I130" s="114"/>
      <c r="J130" s="114"/>
      <c r="K130" s="114"/>
      <c r="L130" s="114"/>
      <c r="M130" s="114"/>
      <c r="N130" s="114"/>
      <c r="P130" s="114"/>
      <c r="Q130" s="114"/>
      <c r="R130" s="114"/>
      <c r="S130" s="114"/>
      <c r="T130" s="114"/>
      <c r="U130" s="114"/>
      <c r="V130" s="114"/>
      <c r="W130" s="114"/>
      <c r="X130" s="114"/>
      <c r="Y130" s="114"/>
      <c r="Z130" s="114"/>
      <c r="AA130" s="114"/>
      <c r="AC130">
        <f t="shared" si="2"/>
        <v>0</v>
      </c>
    </row>
    <row r="131" spans="1:29" x14ac:dyDescent="0.25">
      <c r="A131" s="112">
        <v>2</v>
      </c>
      <c r="B131" s="112">
        <v>128</v>
      </c>
      <c r="C131" s="114">
        <f>LEN('2'!F10)</f>
        <v>596</v>
      </c>
      <c r="D131" s="114"/>
      <c r="E131" s="115"/>
      <c r="F131" s="115"/>
      <c r="G131" s="115"/>
      <c r="H131" s="114"/>
      <c r="I131" s="114"/>
      <c r="J131" s="114"/>
      <c r="K131" s="114"/>
      <c r="L131" s="114"/>
      <c r="M131" s="114"/>
      <c r="N131" s="114"/>
      <c r="P131" s="114">
        <v>47</v>
      </c>
      <c r="Q131" s="114"/>
      <c r="R131" s="114"/>
      <c r="S131" s="114"/>
      <c r="T131" s="114"/>
      <c r="U131" s="114"/>
      <c r="V131" s="114"/>
      <c r="W131" s="114"/>
      <c r="X131" s="114"/>
      <c r="Y131" s="114"/>
      <c r="Z131" s="114"/>
      <c r="AA131" s="114"/>
      <c r="AC131">
        <f t="shared" si="2"/>
        <v>1</v>
      </c>
    </row>
    <row r="132" spans="1:29" x14ac:dyDescent="0.25">
      <c r="A132" s="112">
        <v>3</v>
      </c>
      <c r="B132" s="112">
        <v>129</v>
      </c>
      <c r="C132" s="114"/>
      <c r="D132" s="114"/>
      <c r="E132" s="115"/>
      <c r="F132" s="115"/>
      <c r="G132" s="115"/>
      <c r="H132" s="114"/>
      <c r="I132" s="114"/>
      <c r="J132" s="114"/>
      <c r="K132" s="114"/>
      <c r="L132" s="114"/>
      <c r="M132" s="114"/>
      <c r="N132" s="114"/>
      <c r="P132" s="114"/>
      <c r="Q132" s="114"/>
      <c r="R132" s="114"/>
      <c r="S132" s="114"/>
      <c r="T132" s="114"/>
      <c r="U132" s="114"/>
      <c r="V132" s="114"/>
      <c r="W132" s="114"/>
      <c r="X132" s="114"/>
      <c r="Y132" s="114"/>
      <c r="Z132" s="114"/>
      <c r="AA132" s="114"/>
      <c r="AC132">
        <f t="shared" si="2"/>
        <v>0</v>
      </c>
    </row>
    <row r="133" spans="1:29" x14ac:dyDescent="0.25">
      <c r="A133" s="112">
        <v>3</v>
      </c>
      <c r="B133" s="112">
        <v>130</v>
      </c>
      <c r="C133" s="114"/>
      <c r="D133" s="114"/>
      <c r="E133" s="115"/>
      <c r="F133" s="115"/>
      <c r="G133" s="115"/>
      <c r="H133" s="114"/>
      <c r="I133" s="114"/>
      <c r="J133" s="114"/>
      <c r="K133" s="114"/>
      <c r="L133" s="114"/>
      <c r="M133" s="114"/>
      <c r="N133" s="114"/>
      <c r="P133" s="114"/>
      <c r="Q133" s="114"/>
      <c r="R133" s="114"/>
      <c r="S133" s="114"/>
      <c r="T133" s="114"/>
      <c r="U133" s="114"/>
      <c r="V133" s="114"/>
      <c r="W133" s="114"/>
      <c r="X133" s="114"/>
      <c r="Y133" s="114"/>
      <c r="Z133" s="114"/>
      <c r="AA133" s="114"/>
      <c r="AC133">
        <f t="shared" si="2"/>
        <v>0</v>
      </c>
    </row>
    <row r="134" spans="1:29" x14ac:dyDescent="0.25">
      <c r="A134" s="112">
        <v>4</v>
      </c>
      <c r="B134" s="112">
        <v>131</v>
      </c>
      <c r="C134" s="114"/>
      <c r="D134" s="114">
        <f>LEN('4'!D7)</f>
        <v>1</v>
      </c>
      <c r="E134" s="115"/>
      <c r="F134" s="115"/>
      <c r="G134" s="115"/>
      <c r="H134" s="114"/>
      <c r="I134" s="114"/>
      <c r="J134" s="114"/>
      <c r="K134" s="114"/>
      <c r="L134" s="114"/>
      <c r="M134" s="114"/>
      <c r="N134" s="114"/>
      <c r="P134" s="114"/>
      <c r="Q134" s="114">
        <v>25</v>
      </c>
      <c r="R134" s="114"/>
      <c r="S134" s="114"/>
      <c r="T134" s="114"/>
      <c r="U134" s="114"/>
      <c r="V134" s="114"/>
      <c r="W134" s="114"/>
      <c r="X134" s="114"/>
      <c r="Y134" s="114"/>
      <c r="Z134" s="114"/>
      <c r="AA134" s="114"/>
      <c r="AC134">
        <f t="shared" si="2"/>
        <v>0</v>
      </c>
    </row>
    <row r="135" spans="1:29" x14ac:dyDescent="0.25">
      <c r="A135" s="112">
        <v>4</v>
      </c>
      <c r="B135" s="112">
        <v>132</v>
      </c>
      <c r="C135" s="114"/>
      <c r="D135" s="114">
        <f>LEN('4'!D8)</f>
        <v>1</v>
      </c>
      <c r="E135" s="115"/>
      <c r="F135" s="115"/>
      <c r="G135" s="115"/>
      <c r="H135" s="114"/>
      <c r="I135" s="114"/>
      <c r="J135" s="114"/>
      <c r="K135" s="114"/>
      <c r="L135" s="114"/>
      <c r="M135" s="114"/>
      <c r="N135" s="114"/>
      <c r="P135" s="114"/>
      <c r="Q135" s="114">
        <v>25</v>
      </c>
      <c r="R135" s="114"/>
      <c r="S135" s="114"/>
      <c r="T135" s="114"/>
      <c r="U135" s="114"/>
      <c r="V135" s="114"/>
      <c r="W135" s="114"/>
      <c r="X135" s="114"/>
      <c r="Y135" s="114"/>
      <c r="Z135" s="114"/>
      <c r="AA135" s="114"/>
      <c r="AC135">
        <f t="shared" si="2"/>
        <v>0</v>
      </c>
    </row>
    <row r="136" spans="1:29" x14ac:dyDescent="0.25">
      <c r="A136" s="112">
        <v>4</v>
      </c>
      <c r="B136" s="112">
        <v>133</v>
      </c>
      <c r="C136" s="114"/>
      <c r="D136" s="114">
        <f>LEN('4'!D9)</f>
        <v>1</v>
      </c>
      <c r="E136" s="115"/>
      <c r="F136" s="115"/>
      <c r="G136" s="115"/>
      <c r="H136" s="114"/>
      <c r="I136" s="114"/>
      <c r="J136" s="114"/>
      <c r="K136" s="114"/>
      <c r="L136" s="114"/>
      <c r="M136" s="114"/>
      <c r="N136" s="114"/>
      <c r="P136" s="114"/>
      <c r="Q136" s="114">
        <v>25</v>
      </c>
      <c r="R136" s="114"/>
      <c r="S136" s="114"/>
      <c r="T136" s="114"/>
      <c r="U136" s="114"/>
      <c r="V136" s="114"/>
      <c r="W136" s="114"/>
      <c r="X136" s="114"/>
      <c r="Y136" s="114"/>
      <c r="Z136" s="114"/>
      <c r="AA136" s="114"/>
      <c r="AC136">
        <f t="shared" si="2"/>
        <v>0</v>
      </c>
    </row>
    <row r="137" spans="1:29" x14ac:dyDescent="0.25">
      <c r="A137" s="112">
        <v>4</v>
      </c>
      <c r="B137" s="112">
        <v>134</v>
      </c>
      <c r="C137" s="114"/>
      <c r="D137" s="114">
        <f>LEN('4'!D10)</f>
        <v>1</v>
      </c>
      <c r="E137" s="115"/>
      <c r="F137" s="115"/>
      <c r="G137" s="115"/>
      <c r="H137" s="114"/>
      <c r="I137" s="114"/>
      <c r="J137" s="114"/>
      <c r="K137" s="114"/>
      <c r="L137" s="114"/>
      <c r="M137" s="114"/>
      <c r="N137" s="114"/>
      <c r="P137" s="114"/>
      <c r="Q137" s="114">
        <v>25</v>
      </c>
      <c r="R137" s="114"/>
      <c r="S137" s="114"/>
      <c r="T137" s="114"/>
      <c r="U137" s="114"/>
      <c r="V137" s="114"/>
      <c r="W137" s="114"/>
      <c r="X137" s="114"/>
      <c r="Y137" s="114"/>
      <c r="Z137" s="114"/>
      <c r="AA137" s="114"/>
      <c r="AC137">
        <f t="shared" si="2"/>
        <v>0</v>
      </c>
    </row>
    <row r="138" spans="1:29" x14ac:dyDescent="0.25">
      <c r="A138" s="112">
        <v>4</v>
      </c>
      <c r="B138" s="112">
        <v>135</v>
      </c>
      <c r="C138" s="114"/>
      <c r="D138" s="114">
        <f>LEN('4'!D11)</f>
        <v>1</v>
      </c>
      <c r="E138" s="115"/>
      <c r="F138" s="115"/>
      <c r="G138" s="115"/>
      <c r="H138" s="114"/>
      <c r="I138" s="114"/>
      <c r="J138" s="114"/>
      <c r="K138" s="114"/>
      <c r="L138" s="114"/>
      <c r="M138" s="114"/>
      <c r="N138" s="114"/>
      <c r="P138" s="114"/>
      <c r="Q138" s="114">
        <v>25</v>
      </c>
      <c r="R138" s="114"/>
      <c r="S138" s="114"/>
      <c r="T138" s="114"/>
      <c r="U138" s="114"/>
      <c r="V138" s="114"/>
      <c r="W138" s="114"/>
      <c r="X138" s="114"/>
      <c r="Y138" s="114"/>
      <c r="Z138" s="114"/>
      <c r="AA138" s="114"/>
      <c r="AC138">
        <f t="shared" si="2"/>
        <v>0</v>
      </c>
    </row>
    <row r="139" spans="1:29" x14ac:dyDescent="0.25">
      <c r="A139" s="112">
        <v>4</v>
      </c>
      <c r="B139" s="112">
        <v>136</v>
      </c>
      <c r="C139" s="114">
        <f>LEN('4'!C12)</f>
        <v>65</v>
      </c>
      <c r="D139" s="114"/>
      <c r="E139" s="115"/>
      <c r="F139" s="115"/>
      <c r="G139" s="115"/>
      <c r="H139" s="114"/>
      <c r="I139" s="114"/>
      <c r="J139" s="114"/>
      <c r="K139" s="114"/>
      <c r="L139" s="114"/>
      <c r="M139" s="114"/>
      <c r="N139" s="114"/>
      <c r="P139" s="114">
        <v>99</v>
      </c>
      <c r="Q139" s="114"/>
      <c r="R139" s="114"/>
      <c r="S139" s="114"/>
      <c r="T139" s="114"/>
      <c r="U139" s="114"/>
      <c r="V139" s="114"/>
      <c r="W139" s="114"/>
      <c r="X139" s="114"/>
      <c r="Y139" s="114"/>
      <c r="Z139" s="114"/>
      <c r="AA139" s="114"/>
      <c r="AC139">
        <f t="shared" si="2"/>
        <v>0</v>
      </c>
    </row>
    <row r="140" spans="1:29" x14ac:dyDescent="0.25">
      <c r="A140" s="112">
        <v>4</v>
      </c>
      <c r="B140" s="112">
        <v>137</v>
      </c>
      <c r="C140" s="114"/>
      <c r="D140" s="114"/>
      <c r="E140" s="115"/>
      <c r="F140" s="115"/>
      <c r="G140" s="115"/>
      <c r="H140" s="114"/>
      <c r="I140" s="114"/>
      <c r="J140" s="114"/>
      <c r="K140" s="114"/>
      <c r="L140" s="114"/>
      <c r="M140" s="114"/>
      <c r="N140" s="114"/>
      <c r="P140" s="114"/>
      <c r="Q140" s="114"/>
      <c r="R140" s="114"/>
      <c r="S140" s="114"/>
      <c r="T140" s="114"/>
      <c r="U140" s="114"/>
      <c r="V140" s="114"/>
      <c r="W140" s="114"/>
      <c r="X140" s="114"/>
      <c r="Y140" s="114"/>
      <c r="Z140" s="114"/>
      <c r="AA140" s="114"/>
      <c r="AC140">
        <f t="shared" si="2"/>
        <v>0</v>
      </c>
    </row>
    <row r="141" spans="1:29" x14ac:dyDescent="0.25">
      <c r="A141" s="112">
        <v>4</v>
      </c>
      <c r="B141" s="112">
        <v>138</v>
      </c>
      <c r="C141" s="114">
        <f>LEN('4'!A20)</f>
        <v>136</v>
      </c>
      <c r="D141" s="114"/>
      <c r="E141" s="115"/>
      <c r="F141" s="115"/>
      <c r="G141" s="115"/>
      <c r="H141" s="114"/>
      <c r="I141" s="114"/>
      <c r="J141" s="114"/>
      <c r="K141" s="114"/>
      <c r="L141" s="114"/>
      <c r="M141" s="114"/>
      <c r="N141" s="114"/>
      <c r="P141" s="114">
        <v>271</v>
      </c>
      <c r="Q141" s="114"/>
      <c r="R141" s="114"/>
      <c r="S141" s="114"/>
      <c r="T141" s="114"/>
      <c r="U141" s="114"/>
      <c r="V141" s="114"/>
      <c r="W141" s="114"/>
      <c r="X141" s="114"/>
      <c r="Y141" s="114"/>
      <c r="Z141" s="114"/>
      <c r="AA141" s="114"/>
      <c r="AC141">
        <f t="shared" si="2"/>
        <v>0</v>
      </c>
    </row>
    <row r="142" spans="1:29" x14ac:dyDescent="0.25">
      <c r="A142" s="112">
        <v>5</v>
      </c>
      <c r="B142" s="112">
        <v>139</v>
      </c>
      <c r="C142" s="114"/>
      <c r="D142" s="114"/>
      <c r="E142" s="115"/>
      <c r="F142" s="115"/>
      <c r="G142" s="115"/>
      <c r="H142" s="114"/>
      <c r="I142" s="114"/>
      <c r="J142" s="114"/>
      <c r="K142" s="114"/>
      <c r="L142" s="114"/>
      <c r="M142" s="114"/>
      <c r="N142" s="114"/>
      <c r="P142" s="114"/>
      <c r="Q142" s="114"/>
      <c r="R142" s="114"/>
      <c r="S142" s="114"/>
      <c r="T142" s="114"/>
      <c r="U142" s="114"/>
      <c r="V142" s="114"/>
      <c r="W142" s="114"/>
      <c r="X142" s="114"/>
      <c r="Y142" s="114"/>
      <c r="Z142" s="114"/>
      <c r="AA142" s="114"/>
      <c r="AC142">
        <f t="shared" si="2"/>
        <v>0</v>
      </c>
    </row>
    <row r="143" spans="1:29" x14ac:dyDescent="0.25">
      <c r="A143" s="112">
        <v>5</v>
      </c>
      <c r="B143" s="112">
        <v>140</v>
      </c>
      <c r="C143" s="114" t="e">
        <f>LEN(#REF!)</f>
        <v>#REF!</v>
      </c>
      <c r="D143" s="114"/>
      <c r="E143" s="115"/>
      <c r="F143" s="115"/>
      <c r="G143" s="115"/>
      <c r="H143" s="114"/>
      <c r="I143" s="114"/>
      <c r="J143" s="114"/>
      <c r="K143" s="114"/>
      <c r="L143" s="114"/>
      <c r="M143" s="114"/>
      <c r="N143" s="114"/>
      <c r="P143" s="114">
        <v>171</v>
      </c>
      <c r="Q143" s="114"/>
      <c r="R143" s="114"/>
      <c r="S143" s="114"/>
      <c r="T143" s="114"/>
      <c r="U143" s="114"/>
      <c r="V143" s="114"/>
      <c r="W143" s="114"/>
      <c r="X143" s="114"/>
      <c r="Y143" s="114"/>
      <c r="Z143" s="114"/>
      <c r="AA143" s="114"/>
      <c r="AC143" t="e">
        <f t="shared" si="2"/>
        <v>#REF!</v>
      </c>
    </row>
    <row r="144" spans="1:29" x14ac:dyDescent="0.25">
      <c r="A144" s="112">
        <v>5</v>
      </c>
      <c r="B144" s="112">
        <v>141</v>
      </c>
      <c r="C144" s="114"/>
      <c r="D144" s="114"/>
      <c r="E144" s="115"/>
      <c r="F144" s="115"/>
      <c r="G144" s="115"/>
      <c r="H144" s="114"/>
      <c r="I144" s="114"/>
      <c r="J144" s="114"/>
      <c r="K144" s="114"/>
      <c r="L144" s="114"/>
      <c r="M144" s="114"/>
      <c r="N144" s="114"/>
      <c r="P144" s="114"/>
      <c r="Q144" s="114"/>
      <c r="R144" s="114"/>
      <c r="S144" s="114"/>
      <c r="T144" s="114"/>
      <c r="U144" s="114"/>
      <c r="V144" s="114"/>
      <c r="W144" s="114"/>
      <c r="X144" s="114"/>
      <c r="Y144" s="114"/>
      <c r="Z144" s="114"/>
      <c r="AA144" s="114"/>
      <c r="AC144">
        <f t="shared" si="2"/>
        <v>0</v>
      </c>
    </row>
    <row r="145" spans="1:29" x14ac:dyDescent="0.25">
      <c r="A145" s="112">
        <v>6</v>
      </c>
      <c r="B145" s="112">
        <v>142</v>
      </c>
      <c r="C145" s="114"/>
      <c r="D145" s="114"/>
      <c r="E145" s="115"/>
      <c r="F145" s="115"/>
      <c r="G145" s="115"/>
      <c r="H145" s="114"/>
      <c r="I145" s="114"/>
      <c r="J145" s="114"/>
      <c r="K145" s="114"/>
      <c r="L145" s="114"/>
      <c r="M145" s="114"/>
      <c r="N145" s="114"/>
      <c r="P145" s="114"/>
      <c r="Q145" s="114"/>
      <c r="R145" s="114"/>
      <c r="S145" s="114"/>
      <c r="T145" s="114"/>
      <c r="U145" s="114"/>
      <c r="V145" s="114"/>
      <c r="W145" s="114"/>
      <c r="X145" s="114"/>
      <c r="Y145" s="114"/>
      <c r="Z145" s="114"/>
      <c r="AA145" s="114"/>
      <c r="AC145">
        <f t="shared" si="2"/>
        <v>0</v>
      </c>
    </row>
    <row r="146" spans="1:29" x14ac:dyDescent="0.25">
      <c r="A146" s="112">
        <v>6</v>
      </c>
      <c r="B146" s="112">
        <v>143</v>
      </c>
      <c r="C146" s="114"/>
      <c r="D146" s="114"/>
      <c r="E146" s="115"/>
      <c r="F146" s="115"/>
      <c r="G146" s="115"/>
      <c r="H146" s="114"/>
      <c r="I146" s="114"/>
      <c r="J146" s="114"/>
      <c r="K146" s="114"/>
      <c r="L146" s="114"/>
      <c r="M146" s="114"/>
      <c r="N146" s="114"/>
      <c r="P146" s="114"/>
      <c r="Q146" s="114"/>
      <c r="R146" s="114"/>
      <c r="S146" s="114"/>
      <c r="T146" s="114"/>
      <c r="U146" s="114"/>
      <c r="V146" s="114"/>
      <c r="W146" s="114"/>
      <c r="X146" s="114"/>
      <c r="Y146" s="114"/>
      <c r="Z146" s="114"/>
      <c r="AA146" s="114"/>
      <c r="AC146">
        <f t="shared" si="2"/>
        <v>0</v>
      </c>
    </row>
    <row r="147" spans="1:29" x14ac:dyDescent="0.25">
      <c r="A147" s="112">
        <v>6</v>
      </c>
      <c r="B147" s="112">
        <v>144</v>
      </c>
      <c r="C147" s="114"/>
      <c r="D147" s="114"/>
      <c r="E147" s="115"/>
      <c r="F147" s="115"/>
      <c r="G147" s="115"/>
      <c r="H147" s="114"/>
      <c r="I147" s="114"/>
      <c r="J147" s="114"/>
      <c r="K147" s="114"/>
      <c r="L147" s="114"/>
      <c r="M147" s="114"/>
      <c r="N147" s="114"/>
      <c r="P147" s="114"/>
      <c r="Q147" s="114"/>
      <c r="R147" s="114"/>
      <c r="S147" s="114"/>
      <c r="T147" s="114"/>
      <c r="U147" s="114"/>
      <c r="V147" s="114"/>
      <c r="W147" s="114"/>
      <c r="X147" s="114"/>
      <c r="Y147" s="114"/>
      <c r="Z147" s="114"/>
      <c r="AA147" s="114"/>
      <c r="AC147">
        <f t="shared" si="2"/>
        <v>0</v>
      </c>
    </row>
    <row r="148" spans="1:29" x14ac:dyDescent="0.25">
      <c r="A148" s="112">
        <v>6</v>
      </c>
      <c r="B148" s="112">
        <v>145</v>
      </c>
      <c r="C148" s="114">
        <f>LEN('6'!B10)</f>
        <v>0</v>
      </c>
      <c r="D148" s="114"/>
      <c r="E148" s="115"/>
      <c r="F148" s="115"/>
      <c r="G148" s="115"/>
      <c r="H148" s="114"/>
      <c r="I148" s="114"/>
      <c r="J148" s="114"/>
      <c r="K148" s="114"/>
      <c r="L148" s="114"/>
      <c r="M148" s="114"/>
      <c r="N148" s="114"/>
      <c r="P148" s="114">
        <v>89</v>
      </c>
      <c r="Q148" s="114"/>
      <c r="R148" s="114"/>
      <c r="S148" s="114"/>
      <c r="T148" s="114"/>
      <c r="U148" s="114"/>
      <c r="V148" s="114"/>
      <c r="W148" s="114"/>
      <c r="X148" s="114"/>
      <c r="Y148" s="114"/>
      <c r="Z148" s="114"/>
      <c r="AA148" s="114"/>
      <c r="AC148">
        <f t="shared" si="2"/>
        <v>0</v>
      </c>
    </row>
    <row r="149" spans="1:29" x14ac:dyDescent="0.25">
      <c r="A149" s="112">
        <v>7</v>
      </c>
      <c r="B149" s="112">
        <v>146</v>
      </c>
      <c r="C149" s="114"/>
      <c r="D149" s="114"/>
      <c r="E149" s="115"/>
      <c r="F149" s="115"/>
      <c r="G149" s="115"/>
      <c r="H149" s="114"/>
      <c r="I149" s="114"/>
      <c r="J149" s="114"/>
      <c r="K149" s="114"/>
      <c r="L149" s="114"/>
      <c r="M149" s="114"/>
      <c r="N149" s="114"/>
      <c r="P149" s="114"/>
      <c r="Q149" s="114"/>
      <c r="R149" s="114"/>
      <c r="S149" s="114"/>
      <c r="T149" s="114"/>
      <c r="U149" s="114"/>
      <c r="V149" s="114"/>
      <c r="W149" s="114"/>
      <c r="X149" s="114"/>
      <c r="Y149" s="114"/>
      <c r="Z149" s="114"/>
      <c r="AA149" s="114"/>
      <c r="AC149">
        <f t="shared" si="2"/>
        <v>0</v>
      </c>
    </row>
    <row r="150" spans="1:29" x14ac:dyDescent="0.25">
      <c r="A150" s="112">
        <v>7</v>
      </c>
      <c r="B150" s="112">
        <v>147</v>
      </c>
      <c r="C150" s="114"/>
      <c r="D150" s="114"/>
      <c r="E150" s="115"/>
      <c r="F150" s="115"/>
      <c r="G150" s="115"/>
      <c r="H150" s="114"/>
      <c r="I150" s="114"/>
      <c r="J150" s="114"/>
      <c r="K150" s="114"/>
      <c r="L150" s="114"/>
      <c r="M150" s="114"/>
      <c r="N150" s="114"/>
      <c r="P150" s="114"/>
      <c r="Q150" s="114"/>
      <c r="R150" s="114"/>
      <c r="S150" s="114"/>
      <c r="T150" s="114"/>
      <c r="U150" s="114"/>
      <c r="V150" s="114"/>
      <c r="W150" s="114"/>
      <c r="X150" s="114"/>
      <c r="Y150" s="114"/>
      <c r="Z150" s="114"/>
      <c r="AA150" s="114"/>
      <c r="AC150">
        <f t="shared" si="2"/>
        <v>0</v>
      </c>
    </row>
    <row r="151" spans="1:29" x14ac:dyDescent="0.25">
      <c r="A151" s="112">
        <v>8</v>
      </c>
      <c r="B151" s="112">
        <v>148</v>
      </c>
      <c r="C151" s="114"/>
      <c r="D151" s="114"/>
      <c r="E151" s="115"/>
      <c r="F151" s="115"/>
      <c r="G151" s="115"/>
      <c r="H151" s="114"/>
      <c r="I151" s="114"/>
      <c r="J151" s="114"/>
      <c r="K151" s="114"/>
      <c r="L151" s="114"/>
      <c r="M151" s="114"/>
      <c r="N151" s="114"/>
      <c r="P151" s="114"/>
      <c r="Q151" s="114"/>
      <c r="R151" s="114"/>
      <c r="S151" s="114"/>
      <c r="T151" s="114"/>
      <c r="U151" s="114"/>
      <c r="V151" s="114"/>
      <c r="W151" s="114"/>
      <c r="X151" s="114"/>
      <c r="Y151" s="114"/>
      <c r="Z151" s="114"/>
      <c r="AA151" s="114"/>
      <c r="AC151">
        <f t="shared" si="2"/>
        <v>0</v>
      </c>
    </row>
    <row r="152" spans="1:29" x14ac:dyDescent="0.25">
      <c r="A152" s="112">
        <v>8</v>
      </c>
      <c r="B152" s="112">
        <v>149</v>
      </c>
      <c r="C152" s="114"/>
      <c r="D152" s="114"/>
      <c r="E152" s="115"/>
      <c r="F152" s="115"/>
      <c r="G152" s="115"/>
      <c r="H152" s="114"/>
      <c r="I152" s="114"/>
      <c r="J152" s="114"/>
      <c r="K152" s="114"/>
      <c r="L152" s="114"/>
      <c r="M152" s="114"/>
      <c r="N152" s="114"/>
      <c r="P152" s="114"/>
      <c r="Q152" s="114"/>
      <c r="R152" s="114"/>
      <c r="S152" s="114"/>
      <c r="T152" s="114"/>
      <c r="U152" s="114"/>
      <c r="V152" s="114"/>
      <c r="W152" s="114"/>
      <c r="X152" s="114"/>
      <c r="Y152" s="114"/>
      <c r="Z152" s="114"/>
      <c r="AA152" s="114"/>
      <c r="AC152">
        <f t="shared" si="2"/>
        <v>0</v>
      </c>
    </row>
    <row r="153" spans="1:29" x14ac:dyDescent="0.25">
      <c r="A153" s="112">
        <v>8</v>
      </c>
      <c r="B153" s="112">
        <v>150</v>
      </c>
      <c r="C153" s="114"/>
      <c r="D153" s="114"/>
      <c r="E153" s="115"/>
      <c r="F153" s="115"/>
      <c r="G153" s="115"/>
      <c r="H153" s="114"/>
      <c r="I153" s="114"/>
      <c r="J153" s="114"/>
      <c r="K153" s="114"/>
      <c r="L153" s="114"/>
      <c r="M153" s="114"/>
      <c r="N153" s="114"/>
      <c r="P153" s="114"/>
      <c r="Q153" s="114"/>
      <c r="R153" s="114"/>
      <c r="S153" s="114"/>
      <c r="T153" s="114"/>
      <c r="U153" s="114"/>
      <c r="V153" s="114"/>
      <c r="W153" s="114"/>
      <c r="X153" s="114"/>
      <c r="Y153" s="114"/>
      <c r="Z153" s="114"/>
      <c r="AA153" s="114"/>
      <c r="AC153">
        <f t="shared" si="2"/>
        <v>0</v>
      </c>
    </row>
    <row r="154" spans="1:29" x14ac:dyDescent="0.25">
      <c r="A154" s="112">
        <v>8</v>
      </c>
      <c r="B154" s="112">
        <v>151</v>
      </c>
      <c r="C154" s="114"/>
      <c r="D154" s="114"/>
      <c r="E154" s="115"/>
      <c r="F154" s="115"/>
      <c r="G154" s="115"/>
      <c r="H154" s="114"/>
      <c r="I154" s="114"/>
      <c r="J154" s="114"/>
      <c r="K154" s="114"/>
      <c r="L154" s="114"/>
      <c r="M154" s="114"/>
      <c r="N154" s="114"/>
      <c r="P154" s="114"/>
      <c r="Q154" s="114"/>
      <c r="R154" s="114"/>
      <c r="S154" s="114"/>
      <c r="T154" s="114"/>
      <c r="U154" s="114"/>
      <c r="V154" s="114"/>
      <c r="W154" s="114"/>
      <c r="X154" s="114"/>
      <c r="Y154" s="114"/>
      <c r="Z154" s="114"/>
      <c r="AA154" s="114"/>
      <c r="AC154">
        <f t="shared" si="2"/>
        <v>0</v>
      </c>
    </row>
    <row r="155" spans="1:29" x14ac:dyDescent="0.25">
      <c r="A155" s="112">
        <v>8</v>
      </c>
      <c r="B155" s="112">
        <v>152</v>
      </c>
      <c r="C155" s="114"/>
      <c r="D155" s="114"/>
      <c r="E155" s="115"/>
      <c r="F155" s="115"/>
      <c r="G155" s="115"/>
      <c r="H155" s="114"/>
      <c r="I155" s="114"/>
      <c r="J155" s="114"/>
      <c r="K155" s="114"/>
      <c r="L155" s="114"/>
      <c r="M155" s="114"/>
      <c r="N155" s="114"/>
      <c r="P155" s="114"/>
      <c r="Q155" s="114"/>
      <c r="R155" s="114"/>
      <c r="S155" s="114"/>
      <c r="T155" s="114"/>
      <c r="U155" s="114"/>
      <c r="V155" s="114"/>
      <c r="W155" s="114"/>
      <c r="X155" s="114"/>
      <c r="Y155" s="114"/>
      <c r="Z155" s="114"/>
      <c r="AA155" s="114"/>
      <c r="AC155">
        <f t="shared" si="2"/>
        <v>0</v>
      </c>
    </row>
    <row r="156" spans="1:29" x14ac:dyDescent="0.25">
      <c r="A156" s="112">
        <v>9</v>
      </c>
      <c r="B156" s="112">
        <v>153</v>
      </c>
      <c r="C156" s="114"/>
      <c r="D156" s="114"/>
      <c r="E156" s="115"/>
      <c r="F156" s="115"/>
      <c r="G156" s="115"/>
      <c r="H156" s="114"/>
      <c r="I156" s="114"/>
      <c r="J156" s="114"/>
      <c r="K156" s="114"/>
      <c r="L156" s="114"/>
      <c r="M156" s="114"/>
      <c r="N156" s="114"/>
      <c r="P156" s="114"/>
      <c r="Q156" s="114"/>
      <c r="R156" s="114"/>
      <c r="S156" s="114"/>
      <c r="T156" s="114"/>
      <c r="U156" s="114"/>
      <c r="V156" s="114"/>
      <c r="W156" s="114"/>
      <c r="X156" s="114"/>
      <c r="Y156" s="114"/>
      <c r="Z156" s="114"/>
      <c r="AA156" s="114"/>
      <c r="AC156">
        <f t="shared" si="2"/>
        <v>0</v>
      </c>
    </row>
    <row r="157" spans="1:29" x14ac:dyDescent="0.25">
      <c r="A157" s="112">
        <v>9</v>
      </c>
      <c r="B157" s="112">
        <v>154</v>
      </c>
      <c r="C157" s="114"/>
      <c r="D157" s="114"/>
      <c r="E157" s="115"/>
      <c r="F157" s="115"/>
      <c r="G157" s="115"/>
      <c r="H157" s="114"/>
      <c r="I157" s="114"/>
      <c r="J157" s="114"/>
      <c r="K157" s="114"/>
      <c r="L157" s="114"/>
      <c r="M157" s="114"/>
      <c r="N157" s="114"/>
      <c r="P157" s="114"/>
      <c r="Q157" s="114"/>
      <c r="R157" s="114"/>
      <c r="S157" s="114"/>
      <c r="T157" s="114"/>
      <c r="U157" s="114"/>
      <c r="V157" s="114"/>
      <c r="W157" s="114"/>
      <c r="X157" s="114"/>
      <c r="Y157" s="114"/>
      <c r="Z157" s="114"/>
      <c r="AA157" s="114"/>
      <c r="AC157">
        <f t="shared" si="2"/>
        <v>0</v>
      </c>
    </row>
    <row r="158" spans="1:29" x14ac:dyDescent="0.25">
      <c r="A158" s="112">
        <v>9</v>
      </c>
      <c r="B158" s="112">
        <v>155</v>
      </c>
      <c r="C158" s="114"/>
      <c r="D158" s="114"/>
      <c r="E158" s="115"/>
      <c r="F158" s="115"/>
      <c r="G158" s="115"/>
      <c r="H158" s="114"/>
      <c r="I158" s="114"/>
      <c r="J158" s="114"/>
      <c r="K158" s="114"/>
      <c r="L158" s="114"/>
      <c r="M158" s="114"/>
      <c r="N158" s="114"/>
      <c r="P158" s="114"/>
      <c r="Q158" s="114"/>
      <c r="R158" s="114"/>
      <c r="S158" s="114"/>
      <c r="T158" s="114"/>
      <c r="U158" s="114"/>
      <c r="V158" s="114"/>
      <c r="W158" s="114"/>
      <c r="X158" s="114"/>
      <c r="Y158" s="114"/>
      <c r="Z158" s="114"/>
      <c r="AA158" s="114"/>
      <c r="AC158">
        <f t="shared" si="2"/>
        <v>0</v>
      </c>
    </row>
    <row r="159" spans="1:29" x14ac:dyDescent="0.25">
      <c r="A159" s="112">
        <v>9</v>
      </c>
      <c r="B159" s="112">
        <v>156</v>
      </c>
      <c r="C159" s="114"/>
      <c r="D159" s="114"/>
      <c r="E159" s="115"/>
      <c r="F159" s="115"/>
      <c r="G159" s="115"/>
      <c r="H159" s="114"/>
      <c r="I159" s="114"/>
      <c r="J159" s="114"/>
      <c r="K159" s="114"/>
      <c r="L159" s="114"/>
      <c r="M159" s="114"/>
      <c r="N159" s="114"/>
      <c r="P159" s="114"/>
      <c r="Q159" s="114"/>
      <c r="R159" s="114"/>
      <c r="S159" s="114"/>
      <c r="T159" s="114"/>
      <c r="U159" s="114"/>
      <c r="V159" s="114"/>
      <c r="W159" s="114"/>
      <c r="X159" s="114"/>
      <c r="Y159" s="114"/>
      <c r="Z159" s="114"/>
      <c r="AA159" s="114"/>
      <c r="AC159">
        <f t="shared" si="2"/>
        <v>0</v>
      </c>
    </row>
    <row r="160" spans="1:29" x14ac:dyDescent="0.25">
      <c r="A160" s="112">
        <v>9</v>
      </c>
      <c r="B160" s="112">
        <v>157</v>
      </c>
      <c r="C160" s="114"/>
      <c r="D160" s="114"/>
      <c r="E160" s="115"/>
      <c r="F160" s="115"/>
      <c r="G160" s="115"/>
      <c r="H160" s="114"/>
      <c r="I160" s="114"/>
      <c r="J160" s="114"/>
      <c r="K160" s="114"/>
      <c r="L160" s="114"/>
      <c r="M160" s="114"/>
      <c r="N160" s="114"/>
      <c r="P160" s="114"/>
      <c r="Q160" s="114"/>
      <c r="R160" s="114"/>
      <c r="S160" s="114"/>
      <c r="T160" s="114"/>
      <c r="U160" s="114"/>
      <c r="V160" s="114"/>
      <c r="W160" s="114"/>
      <c r="X160" s="114"/>
      <c r="Y160" s="114"/>
      <c r="Z160" s="114"/>
      <c r="AA160" s="114"/>
      <c r="AC160">
        <f t="shared" si="2"/>
        <v>0</v>
      </c>
    </row>
    <row r="161" spans="1:29" x14ac:dyDescent="0.25">
      <c r="A161" s="112">
        <v>9</v>
      </c>
      <c r="B161" s="112">
        <v>158</v>
      </c>
      <c r="C161" s="114">
        <f>LEN('9'!B14)</f>
        <v>0</v>
      </c>
      <c r="D161" s="114"/>
      <c r="E161" s="115"/>
      <c r="F161" s="115"/>
      <c r="G161" s="115"/>
      <c r="H161" s="114"/>
      <c r="I161" s="114"/>
      <c r="J161" s="114"/>
      <c r="K161" s="114"/>
      <c r="L161" s="114"/>
      <c r="M161" s="114"/>
      <c r="N161" s="114"/>
      <c r="P161" s="114">
        <v>100</v>
      </c>
      <c r="Q161" s="114"/>
      <c r="R161" s="114"/>
      <c r="S161" s="114"/>
      <c r="T161" s="114"/>
      <c r="U161" s="114"/>
      <c r="V161" s="114"/>
      <c r="W161" s="114"/>
      <c r="X161" s="114"/>
      <c r="Y161" s="114"/>
      <c r="Z161" s="114"/>
      <c r="AA161" s="114"/>
      <c r="AC161">
        <f t="shared" si="2"/>
        <v>0</v>
      </c>
    </row>
    <row r="162" spans="1:29" x14ac:dyDescent="0.25">
      <c r="A162" s="112">
        <v>10</v>
      </c>
      <c r="B162" s="112">
        <v>159</v>
      </c>
      <c r="C162" s="114"/>
      <c r="D162" s="114"/>
      <c r="E162" s="114">
        <f>LEN('10'!D9)</f>
        <v>12</v>
      </c>
      <c r="F162" s="115"/>
      <c r="G162" s="115"/>
      <c r="H162" s="114"/>
      <c r="I162" s="114"/>
      <c r="J162" s="114"/>
      <c r="K162" s="114"/>
      <c r="L162" s="114"/>
      <c r="M162" s="114"/>
      <c r="N162" s="114"/>
      <c r="P162" s="114"/>
      <c r="Q162" s="114"/>
      <c r="R162" s="114">
        <v>10</v>
      </c>
      <c r="S162" s="114"/>
      <c r="T162" s="114"/>
      <c r="U162" s="114"/>
      <c r="V162" s="114"/>
      <c r="W162" s="114"/>
      <c r="X162" s="114"/>
      <c r="Y162" s="114"/>
      <c r="Z162" s="114"/>
      <c r="AA162" s="114"/>
      <c r="AC162">
        <f t="shared" si="2"/>
        <v>1</v>
      </c>
    </row>
    <row r="163" spans="1:29" x14ac:dyDescent="0.25">
      <c r="A163" s="112">
        <v>10</v>
      </c>
      <c r="B163" s="112">
        <v>159</v>
      </c>
      <c r="C163" s="114"/>
      <c r="D163" s="114"/>
      <c r="E163" s="114">
        <f>LEN('10'!D17)</f>
        <v>0</v>
      </c>
      <c r="F163" s="115"/>
      <c r="G163" s="115"/>
      <c r="H163" s="114"/>
      <c r="I163" s="114"/>
      <c r="J163" s="114"/>
      <c r="K163" s="114"/>
      <c r="L163" s="114"/>
      <c r="M163" s="114"/>
      <c r="N163" s="114"/>
      <c r="P163" s="114"/>
      <c r="Q163" s="114"/>
      <c r="R163" s="114">
        <v>10</v>
      </c>
      <c r="S163" s="114"/>
      <c r="T163" s="114"/>
      <c r="U163" s="114"/>
      <c r="V163" s="114"/>
      <c r="W163" s="114"/>
      <c r="X163" s="114"/>
      <c r="Y163" s="114"/>
      <c r="Z163" s="114"/>
      <c r="AA163" s="114"/>
      <c r="AC163">
        <f t="shared" ref="AC163" si="5">IF(OR(C163&gt;P163,D163&gt;Q163,E163&gt;R163),1,0)</f>
        <v>0</v>
      </c>
    </row>
    <row r="164" spans="1:29" x14ac:dyDescent="0.25">
      <c r="A164" s="112">
        <v>10</v>
      </c>
      <c r="B164" s="112">
        <v>159</v>
      </c>
      <c r="C164" s="114"/>
      <c r="D164" s="114"/>
      <c r="E164" s="114">
        <f>LEN('10'!D18)</f>
        <v>0</v>
      </c>
      <c r="F164" s="115"/>
      <c r="G164" s="115"/>
      <c r="H164" s="114"/>
      <c r="I164" s="114"/>
      <c r="J164" s="114"/>
      <c r="K164" s="114"/>
      <c r="L164" s="114"/>
      <c r="M164" s="114"/>
      <c r="N164" s="114"/>
      <c r="P164" s="114"/>
      <c r="Q164" s="114"/>
      <c r="R164" s="114">
        <v>10</v>
      </c>
      <c r="S164" s="114"/>
      <c r="T164" s="114"/>
      <c r="U164" s="114"/>
      <c r="V164" s="114"/>
      <c r="W164" s="114"/>
      <c r="X164" s="114"/>
      <c r="Y164" s="114"/>
      <c r="Z164" s="114"/>
      <c r="AA164" s="114"/>
      <c r="AC164">
        <f t="shared" ref="AC164" si="6">IF(OR(C164&gt;P164,D164&gt;Q164,E164&gt;R164),1,0)</f>
        <v>0</v>
      </c>
    </row>
    <row r="165" spans="1:29" x14ac:dyDescent="0.25">
      <c r="A165" s="112">
        <v>10</v>
      </c>
      <c r="B165" s="112">
        <v>160</v>
      </c>
      <c r="C165" s="114"/>
      <c r="D165" s="114"/>
      <c r="E165" s="115"/>
      <c r="F165" s="115"/>
      <c r="G165" s="115"/>
      <c r="H165" s="114"/>
      <c r="I165" s="114"/>
      <c r="J165" s="114"/>
      <c r="K165" s="114"/>
      <c r="L165" s="114"/>
      <c r="M165" s="114"/>
      <c r="N165" s="114"/>
      <c r="P165" s="114"/>
      <c r="Q165" s="114"/>
      <c r="R165" s="114"/>
      <c r="S165" s="114"/>
      <c r="T165" s="114"/>
      <c r="U165" s="114"/>
      <c r="V165" s="114"/>
      <c r="W165" s="114"/>
      <c r="X165" s="114"/>
      <c r="Y165" s="114"/>
      <c r="Z165" s="114"/>
      <c r="AA165" s="114"/>
      <c r="AC165">
        <f t="shared" si="2"/>
        <v>0</v>
      </c>
    </row>
    <row r="166" spans="1:29" x14ac:dyDescent="0.25">
      <c r="A166" s="112">
        <v>10</v>
      </c>
      <c r="B166" s="112">
        <v>161</v>
      </c>
      <c r="C166" s="114"/>
      <c r="D166" s="114"/>
      <c r="E166" s="115"/>
      <c r="F166" s="115"/>
      <c r="G166" s="115"/>
      <c r="H166" s="114"/>
      <c r="I166" s="114"/>
      <c r="J166" s="114"/>
      <c r="K166" s="114"/>
      <c r="L166" s="114"/>
      <c r="M166" s="114"/>
      <c r="N166" s="114"/>
      <c r="P166" s="114"/>
      <c r="Q166" s="114"/>
      <c r="R166" s="114"/>
      <c r="S166" s="114"/>
      <c r="T166" s="114"/>
      <c r="U166" s="114"/>
      <c r="V166" s="114"/>
      <c r="W166" s="114"/>
      <c r="X166" s="114"/>
      <c r="Y166" s="114"/>
      <c r="Z166" s="114"/>
      <c r="AA166" s="114"/>
      <c r="AC166">
        <f t="shared" si="2"/>
        <v>0</v>
      </c>
    </row>
    <row r="167" spans="1:29" x14ac:dyDescent="0.25">
      <c r="A167" s="112">
        <v>10</v>
      </c>
      <c r="B167" s="112">
        <v>162</v>
      </c>
      <c r="C167" s="114"/>
      <c r="D167" s="114"/>
      <c r="E167" s="115"/>
      <c r="F167" s="115"/>
      <c r="G167" s="115"/>
      <c r="H167" s="114"/>
      <c r="I167" s="114"/>
      <c r="J167" s="114"/>
      <c r="K167" s="114"/>
      <c r="L167" s="114"/>
      <c r="M167" s="114"/>
      <c r="N167" s="114"/>
      <c r="P167" s="114"/>
      <c r="Q167" s="114"/>
      <c r="R167" s="114"/>
      <c r="S167" s="114"/>
      <c r="T167" s="114"/>
      <c r="U167" s="114"/>
      <c r="V167" s="114"/>
      <c r="W167" s="114"/>
      <c r="X167" s="114"/>
      <c r="Y167" s="114"/>
      <c r="Z167" s="114"/>
      <c r="AA167" s="114"/>
      <c r="AC167">
        <f t="shared" si="2"/>
        <v>0</v>
      </c>
    </row>
    <row r="168" spans="1:29" x14ac:dyDescent="0.25">
      <c r="A168" s="112">
        <v>10</v>
      </c>
      <c r="B168" s="112">
        <v>163</v>
      </c>
      <c r="C168" s="114"/>
      <c r="D168" s="114"/>
      <c r="E168" s="115"/>
      <c r="F168" s="115"/>
      <c r="G168" s="115"/>
      <c r="H168" s="114"/>
      <c r="I168" s="114"/>
      <c r="J168" s="114"/>
      <c r="K168" s="114"/>
      <c r="L168" s="114"/>
      <c r="M168" s="114"/>
      <c r="N168" s="114"/>
      <c r="P168" s="114"/>
      <c r="Q168" s="114"/>
      <c r="R168" s="114"/>
      <c r="S168" s="114"/>
      <c r="T168" s="114"/>
      <c r="U168" s="114"/>
      <c r="V168" s="114"/>
      <c r="W168" s="114"/>
      <c r="X168" s="114"/>
      <c r="Y168" s="114"/>
      <c r="Z168" s="114"/>
      <c r="AA168" s="114"/>
      <c r="AC168">
        <f t="shared" si="2"/>
        <v>0</v>
      </c>
    </row>
    <row r="169" spans="1:29" x14ac:dyDescent="0.25">
      <c r="A169" s="112">
        <v>10</v>
      </c>
      <c r="B169" s="112">
        <v>164</v>
      </c>
      <c r="C169" s="114"/>
      <c r="D169" s="114"/>
      <c r="E169" s="115"/>
      <c r="F169" s="115"/>
      <c r="G169" s="115"/>
      <c r="H169" s="114"/>
      <c r="I169" s="114"/>
      <c r="J169" s="114"/>
      <c r="K169" s="114"/>
      <c r="L169" s="114"/>
      <c r="M169" s="114"/>
      <c r="N169" s="114"/>
      <c r="P169" s="114"/>
      <c r="Q169" s="114"/>
      <c r="R169" s="114"/>
      <c r="S169" s="114"/>
      <c r="T169" s="114"/>
      <c r="U169" s="114"/>
      <c r="V169" s="114"/>
      <c r="W169" s="114"/>
      <c r="X169" s="114"/>
      <c r="Y169" s="114"/>
      <c r="Z169" s="114"/>
      <c r="AA169" s="114"/>
      <c r="AC169">
        <f t="shared" si="2"/>
        <v>0</v>
      </c>
    </row>
    <row r="170" spans="1:29" x14ac:dyDescent="0.25">
      <c r="A170" s="112">
        <v>10</v>
      </c>
      <c r="B170" s="112">
        <v>165</v>
      </c>
      <c r="C170" s="114"/>
      <c r="D170" s="114"/>
      <c r="E170" s="115"/>
      <c r="F170" s="115"/>
      <c r="G170" s="115"/>
      <c r="H170" s="114"/>
      <c r="I170" s="114"/>
      <c r="J170" s="114"/>
      <c r="K170" s="114"/>
      <c r="L170" s="114"/>
      <c r="M170" s="114"/>
      <c r="N170" s="114"/>
      <c r="P170" s="114"/>
      <c r="Q170" s="114"/>
      <c r="R170" s="114"/>
      <c r="S170" s="114"/>
      <c r="T170" s="114"/>
      <c r="U170" s="114"/>
      <c r="V170" s="114"/>
      <c r="W170" s="114"/>
      <c r="X170" s="114"/>
      <c r="Y170" s="114"/>
      <c r="Z170" s="114"/>
      <c r="AA170" s="114"/>
      <c r="AC170">
        <f t="shared" ref="AC170:AC233" si="7">IF(OR(C170&gt;P170,D170&gt;Q170,E170&gt;R170),1,0)</f>
        <v>0</v>
      </c>
    </row>
    <row r="171" spans="1:29" x14ac:dyDescent="0.25">
      <c r="A171" s="112">
        <v>10</v>
      </c>
      <c r="B171" s="112">
        <v>166</v>
      </c>
      <c r="C171" s="114"/>
      <c r="D171" s="114"/>
      <c r="E171" s="115"/>
      <c r="F171" s="115"/>
      <c r="G171" s="115"/>
      <c r="H171" s="114"/>
      <c r="I171" s="114"/>
      <c r="J171" s="114"/>
      <c r="K171" s="114"/>
      <c r="L171" s="114"/>
      <c r="M171" s="114"/>
      <c r="N171" s="114"/>
      <c r="P171" s="114"/>
      <c r="Q171" s="114"/>
      <c r="R171" s="114"/>
      <c r="S171" s="114"/>
      <c r="T171" s="114"/>
      <c r="U171" s="114"/>
      <c r="V171" s="114"/>
      <c r="W171" s="114"/>
      <c r="X171" s="114"/>
      <c r="Y171" s="114"/>
      <c r="Z171" s="114"/>
      <c r="AA171" s="114"/>
      <c r="AC171">
        <f t="shared" si="7"/>
        <v>0</v>
      </c>
    </row>
    <row r="172" spans="1:29" x14ac:dyDescent="0.25">
      <c r="A172" s="112">
        <v>10</v>
      </c>
      <c r="B172" s="112">
        <v>167</v>
      </c>
      <c r="C172" s="114"/>
      <c r="D172" s="114"/>
      <c r="E172" s="115"/>
      <c r="F172" s="115"/>
      <c r="G172" s="115"/>
      <c r="H172" s="114"/>
      <c r="I172" s="114"/>
      <c r="J172" s="114"/>
      <c r="K172" s="114"/>
      <c r="L172" s="114"/>
      <c r="M172" s="114"/>
      <c r="N172" s="114"/>
      <c r="P172" s="114"/>
      <c r="Q172" s="114"/>
      <c r="R172" s="114"/>
      <c r="S172" s="114"/>
      <c r="T172" s="114"/>
      <c r="U172" s="114"/>
      <c r="V172" s="114"/>
      <c r="W172" s="114"/>
      <c r="X172" s="114"/>
      <c r="Y172" s="114"/>
      <c r="Z172" s="114"/>
      <c r="AA172" s="114"/>
      <c r="AC172">
        <f t="shared" si="7"/>
        <v>0</v>
      </c>
    </row>
    <row r="173" spans="1:29" x14ac:dyDescent="0.25">
      <c r="A173" s="112">
        <v>11</v>
      </c>
      <c r="B173" s="112">
        <v>168</v>
      </c>
      <c r="C173" s="114"/>
      <c r="D173" s="114"/>
      <c r="E173" s="115"/>
      <c r="F173" s="115"/>
      <c r="G173" s="115"/>
      <c r="H173" s="114"/>
      <c r="I173" s="114"/>
      <c r="J173" s="114"/>
      <c r="K173" s="114"/>
      <c r="L173" s="114"/>
      <c r="M173" s="114"/>
      <c r="N173" s="114"/>
      <c r="P173" s="114"/>
      <c r="Q173" s="114"/>
      <c r="R173" s="114"/>
      <c r="S173" s="114"/>
      <c r="T173" s="114"/>
      <c r="U173" s="114"/>
      <c r="V173" s="114"/>
      <c r="W173" s="114"/>
      <c r="X173" s="114"/>
      <c r="Y173" s="114"/>
      <c r="Z173" s="114"/>
      <c r="AA173" s="114"/>
      <c r="AC173">
        <f t="shared" si="7"/>
        <v>0</v>
      </c>
    </row>
    <row r="174" spans="1:29" x14ac:dyDescent="0.25">
      <c r="A174" s="112">
        <v>11</v>
      </c>
      <c r="B174" s="112">
        <v>169</v>
      </c>
      <c r="C174" s="114"/>
      <c r="D174" s="114"/>
      <c r="E174" s="115"/>
      <c r="F174" s="115"/>
      <c r="G174" s="115"/>
      <c r="H174" s="114"/>
      <c r="I174" s="114"/>
      <c r="J174" s="114"/>
      <c r="K174" s="114"/>
      <c r="L174" s="114"/>
      <c r="M174" s="114"/>
      <c r="N174" s="114"/>
      <c r="P174" s="114"/>
      <c r="Q174" s="114"/>
      <c r="R174" s="114"/>
      <c r="S174" s="114"/>
      <c r="T174" s="114"/>
      <c r="U174" s="114"/>
      <c r="V174" s="114"/>
      <c r="W174" s="114"/>
      <c r="X174" s="114"/>
      <c r="Y174" s="114"/>
      <c r="Z174" s="114"/>
      <c r="AA174" s="114"/>
      <c r="AC174">
        <f t="shared" si="7"/>
        <v>0</v>
      </c>
    </row>
    <row r="175" spans="1:29" x14ac:dyDescent="0.25">
      <c r="A175" s="112">
        <v>12</v>
      </c>
      <c r="B175" s="112">
        <v>170</v>
      </c>
      <c r="C175" s="114"/>
      <c r="D175" s="114"/>
      <c r="E175" s="115"/>
      <c r="F175" s="115"/>
      <c r="G175" s="115"/>
      <c r="H175" s="114"/>
      <c r="I175" s="114"/>
      <c r="J175" s="114"/>
      <c r="K175" s="114"/>
      <c r="L175" s="114"/>
      <c r="M175" s="114"/>
      <c r="N175" s="114"/>
      <c r="P175" s="114"/>
      <c r="Q175" s="114"/>
      <c r="R175" s="114"/>
      <c r="S175" s="114"/>
      <c r="T175" s="114"/>
      <c r="U175" s="114"/>
      <c r="V175" s="114"/>
      <c r="W175" s="114"/>
      <c r="X175" s="114"/>
      <c r="Y175" s="114"/>
      <c r="Z175" s="114"/>
      <c r="AA175" s="114"/>
      <c r="AC175">
        <f t="shared" si="7"/>
        <v>0</v>
      </c>
    </row>
    <row r="176" spans="1:29" x14ac:dyDescent="0.25">
      <c r="A176" s="112">
        <v>12</v>
      </c>
      <c r="B176" s="112">
        <v>171</v>
      </c>
      <c r="C176" s="114"/>
      <c r="D176" s="114"/>
      <c r="E176" s="115"/>
      <c r="F176" s="115"/>
      <c r="G176" s="115"/>
      <c r="H176" s="114"/>
      <c r="I176" s="114"/>
      <c r="J176" s="114"/>
      <c r="K176" s="114"/>
      <c r="L176" s="114"/>
      <c r="M176" s="114"/>
      <c r="N176" s="114"/>
      <c r="P176" s="114"/>
      <c r="Q176" s="114"/>
      <c r="R176" s="114"/>
      <c r="S176" s="114"/>
      <c r="T176" s="114"/>
      <c r="U176" s="114"/>
      <c r="V176" s="114"/>
      <c r="W176" s="114"/>
      <c r="X176" s="114"/>
      <c r="Y176" s="114"/>
      <c r="Z176" s="114"/>
      <c r="AA176" s="114"/>
      <c r="AC176">
        <f t="shared" si="7"/>
        <v>0</v>
      </c>
    </row>
    <row r="177" spans="1:29" x14ac:dyDescent="0.25">
      <c r="A177" s="112">
        <v>12</v>
      </c>
      <c r="B177" s="112">
        <v>172</v>
      </c>
      <c r="C177" s="114"/>
      <c r="D177" s="114"/>
      <c r="E177" s="115"/>
      <c r="F177" s="115"/>
      <c r="G177" s="115"/>
      <c r="H177" s="114"/>
      <c r="I177" s="114"/>
      <c r="J177" s="114"/>
      <c r="K177" s="114"/>
      <c r="L177" s="114"/>
      <c r="M177" s="114"/>
      <c r="N177" s="114"/>
      <c r="P177" s="114"/>
      <c r="Q177" s="114"/>
      <c r="R177" s="114"/>
      <c r="S177" s="114"/>
      <c r="T177" s="114"/>
      <c r="U177" s="114"/>
      <c r="V177" s="114"/>
      <c r="W177" s="114"/>
      <c r="X177" s="114"/>
      <c r="Y177" s="114"/>
      <c r="Z177" s="114"/>
      <c r="AA177" s="114"/>
      <c r="AC177">
        <f t="shared" si="7"/>
        <v>0</v>
      </c>
    </row>
    <row r="178" spans="1:29" x14ac:dyDescent="0.25">
      <c r="A178" s="112">
        <v>12</v>
      </c>
      <c r="B178" s="112">
        <v>173</v>
      </c>
      <c r="C178" s="114"/>
      <c r="D178" s="114"/>
      <c r="E178" s="115"/>
      <c r="F178" s="115"/>
      <c r="G178" s="115"/>
      <c r="H178" s="114"/>
      <c r="I178" s="114"/>
      <c r="J178" s="114"/>
      <c r="K178" s="114"/>
      <c r="L178" s="114"/>
      <c r="M178" s="114"/>
      <c r="N178" s="114"/>
      <c r="P178" s="114"/>
      <c r="Q178" s="114"/>
      <c r="R178" s="114"/>
      <c r="S178" s="114"/>
      <c r="T178" s="114"/>
      <c r="U178" s="114"/>
      <c r="V178" s="114"/>
      <c r="W178" s="114"/>
      <c r="X178" s="114"/>
      <c r="Y178" s="114"/>
      <c r="Z178" s="114"/>
      <c r="AA178" s="114"/>
      <c r="AC178">
        <f t="shared" si="7"/>
        <v>0</v>
      </c>
    </row>
    <row r="179" spans="1:29" x14ac:dyDescent="0.25">
      <c r="A179" s="112">
        <v>12</v>
      </c>
      <c r="B179" s="112">
        <v>174</v>
      </c>
      <c r="C179" s="114"/>
      <c r="D179" s="114"/>
      <c r="E179" s="115"/>
      <c r="F179" s="115"/>
      <c r="G179" s="115"/>
      <c r="H179" s="114"/>
      <c r="I179" s="114"/>
      <c r="J179" s="114"/>
      <c r="K179" s="114"/>
      <c r="L179" s="114"/>
      <c r="M179" s="114"/>
      <c r="N179" s="114"/>
      <c r="P179" s="114"/>
      <c r="Q179" s="114"/>
      <c r="R179" s="114"/>
      <c r="S179" s="114"/>
      <c r="T179" s="114"/>
      <c r="U179" s="114"/>
      <c r="V179" s="114"/>
      <c r="W179" s="114"/>
      <c r="X179" s="114"/>
      <c r="Y179" s="114"/>
      <c r="Z179" s="114"/>
      <c r="AA179" s="114"/>
      <c r="AC179">
        <f t="shared" si="7"/>
        <v>0</v>
      </c>
    </row>
    <row r="180" spans="1:29" x14ac:dyDescent="0.25">
      <c r="A180" s="112">
        <v>12</v>
      </c>
      <c r="B180" s="112">
        <v>175</v>
      </c>
      <c r="C180" s="114"/>
      <c r="D180" s="114"/>
      <c r="E180" s="115"/>
      <c r="F180" s="115"/>
      <c r="G180" s="115"/>
      <c r="H180" s="114"/>
      <c r="I180" s="114"/>
      <c r="J180" s="114"/>
      <c r="K180" s="114"/>
      <c r="L180" s="114"/>
      <c r="M180" s="114"/>
      <c r="N180" s="114"/>
      <c r="P180" s="114"/>
      <c r="Q180" s="114"/>
      <c r="R180" s="114"/>
      <c r="S180" s="114"/>
      <c r="T180" s="114"/>
      <c r="U180" s="114"/>
      <c r="V180" s="114"/>
      <c r="W180" s="114"/>
      <c r="X180" s="114"/>
      <c r="Y180" s="114"/>
      <c r="Z180" s="114"/>
      <c r="AA180" s="114"/>
      <c r="AC180">
        <f t="shared" si="7"/>
        <v>0</v>
      </c>
    </row>
    <row r="181" spans="1:29" x14ac:dyDescent="0.25">
      <c r="A181" s="112">
        <v>13</v>
      </c>
      <c r="B181" s="112">
        <v>176</v>
      </c>
      <c r="C181" s="114"/>
      <c r="D181" s="114"/>
      <c r="E181" s="115"/>
      <c r="F181" s="115"/>
      <c r="G181" s="115"/>
      <c r="H181" s="114"/>
      <c r="I181" s="114"/>
      <c r="J181" s="114"/>
      <c r="K181" s="114"/>
      <c r="L181" s="114"/>
      <c r="M181" s="114"/>
      <c r="N181" s="114"/>
      <c r="P181" s="114"/>
      <c r="Q181" s="114"/>
      <c r="R181" s="114"/>
      <c r="S181" s="114"/>
      <c r="T181" s="114"/>
      <c r="U181" s="114"/>
      <c r="V181" s="114"/>
      <c r="W181" s="114"/>
      <c r="X181" s="114"/>
      <c r="Y181" s="114"/>
      <c r="Z181" s="114"/>
      <c r="AA181" s="114"/>
      <c r="AC181">
        <f t="shared" si="7"/>
        <v>0</v>
      </c>
    </row>
    <row r="182" spans="1:29" x14ac:dyDescent="0.25">
      <c r="A182" s="112">
        <v>13</v>
      </c>
      <c r="B182" s="112">
        <v>177</v>
      </c>
      <c r="C182" s="114"/>
      <c r="D182" s="114"/>
      <c r="E182" s="115"/>
      <c r="F182" s="115"/>
      <c r="G182" s="115"/>
      <c r="H182" s="114"/>
      <c r="I182" s="114"/>
      <c r="J182" s="114"/>
      <c r="K182" s="114"/>
      <c r="L182" s="114"/>
      <c r="M182" s="114"/>
      <c r="N182" s="114"/>
      <c r="P182" s="114"/>
      <c r="Q182" s="114"/>
      <c r="R182" s="114"/>
      <c r="S182" s="114"/>
      <c r="T182" s="114"/>
      <c r="U182" s="114"/>
      <c r="V182" s="114"/>
      <c r="W182" s="114"/>
      <c r="X182" s="114"/>
      <c r="Y182" s="114"/>
      <c r="Z182" s="114"/>
      <c r="AA182" s="114"/>
      <c r="AC182">
        <f t="shared" si="7"/>
        <v>0</v>
      </c>
    </row>
    <row r="183" spans="1:29" x14ac:dyDescent="0.25">
      <c r="A183" s="112">
        <v>13</v>
      </c>
      <c r="B183" s="112">
        <v>178</v>
      </c>
      <c r="C183" s="114"/>
      <c r="D183" s="114"/>
      <c r="E183" s="115"/>
      <c r="F183" s="115"/>
      <c r="G183" s="115"/>
      <c r="H183" s="114"/>
      <c r="I183" s="114"/>
      <c r="J183" s="114"/>
      <c r="K183" s="114"/>
      <c r="L183" s="114"/>
      <c r="M183" s="114"/>
      <c r="N183" s="114"/>
      <c r="P183" s="114"/>
      <c r="Q183" s="114"/>
      <c r="R183" s="114"/>
      <c r="S183" s="114"/>
      <c r="T183" s="114"/>
      <c r="U183" s="114"/>
      <c r="V183" s="114"/>
      <c r="W183" s="114"/>
      <c r="X183" s="114"/>
      <c r="Y183" s="114"/>
      <c r="Z183" s="114"/>
      <c r="AA183" s="114"/>
      <c r="AC183">
        <f t="shared" si="7"/>
        <v>0</v>
      </c>
    </row>
    <row r="184" spans="1:29" x14ac:dyDescent="0.25">
      <c r="A184" s="112">
        <v>13</v>
      </c>
      <c r="B184" s="112">
        <v>179</v>
      </c>
      <c r="C184" s="114"/>
      <c r="D184" s="114"/>
      <c r="E184" s="115"/>
      <c r="F184" s="115"/>
      <c r="G184" s="115"/>
      <c r="H184" s="114"/>
      <c r="I184" s="114"/>
      <c r="J184" s="114"/>
      <c r="K184" s="114"/>
      <c r="L184" s="114"/>
      <c r="M184" s="114"/>
      <c r="N184" s="114"/>
      <c r="P184" s="114"/>
      <c r="Q184" s="114"/>
      <c r="R184" s="114"/>
      <c r="S184" s="114"/>
      <c r="T184" s="114"/>
      <c r="U184" s="114"/>
      <c r="V184" s="114"/>
      <c r="W184" s="114"/>
      <c r="X184" s="114"/>
      <c r="Y184" s="114"/>
      <c r="Z184" s="114"/>
      <c r="AA184" s="114"/>
      <c r="AC184">
        <f t="shared" si="7"/>
        <v>0</v>
      </c>
    </row>
    <row r="185" spans="1:29" x14ac:dyDescent="0.25">
      <c r="A185" s="112">
        <v>13</v>
      </c>
      <c r="B185" s="112">
        <v>180</v>
      </c>
      <c r="C185" s="114"/>
      <c r="D185" s="114"/>
      <c r="E185" s="115"/>
      <c r="F185" s="115"/>
      <c r="G185" s="115"/>
      <c r="H185" s="114"/>
      <c r="I185" s="114"/>
      <c r="J185" s="114"/>
      <c r="K185" s="114"/>
      <c r="L185" s="114"/>
      <c r="M185" s="114"/>
      <c r="N185" s="114"/>
      <c r="P185" s="114"/>
      <c r="Q185" s="114"/>
      <c r="R185" s="114"/>
      <c r="S185" s="114"/>
      <c r="T185" s="114"/>
      <c r="U185" s="114"/>
      <c r="V185" s="114"/>
      <c r="W185" s="114"/>
      <c r="X185" s="114"/>
      <c r="Y185" s="114"/>
      <c r="Z185" s="114"/>
      <c r="AA185" s="114"/>
      <c r="AC185">
        <f t="shared" si="7"/>
        <v>0</v>
      </c>
    </row>
    <row r="186" spans="1:29" x14ac:dyDescent="0.25">
      <c r="A186" s="112">
        <v>13</v>
      </c>
      <c r="B186" s="112">
        <v>181</v>
      </c>
      <c r="C186" s="114"/>
      <c r="D186" s="114"/>
      <c r="E186" s="115"/>
      <c r="F186" s="115"/>
      <c r="G186" s="115"/>
      <c r="H186" s="114"/>
      <c r="I186" s="114"/>
      <c r="J186" s="114"/>
      <c r="K186" s="114"/>
      <c r="L186" s="114"/>
      <c r="M186" s="114"/>
      <c r="N186" s="114"/>
      <c r="P186" s="114"/>
      <c r="Q186" s="114"/>
      <c r="R186" s="114"/>
      <c r="S186" s="114"/>
      <c r="T186" s="114"/>
      <c r="U186" s="114"/>
      <c r="V186" s="114"/>
      <c r="W186" s="114"/>
      <c r="X186" s="114"/>
      <c r="Y186" s="114"/>
      <c r="Z186" s="114"/>
      <c r="AA186" s="114"/>
      <c r="AC186">
        <f t="shared" si="7"/>
        <v>0</v>
      </c>
    </row>
    <row r="187" spans="1:29" x14ac:dyDescent="0.25">
      <c r="A187" s="112">
        <v>14</v>
      </c>
      <c r="B187" s="112">
        <v>182</v>
      </c>
      <c r="C187" s="114"/>
      <c r="D187" s="114"/>
      <c r="E187" s="115"/>
      <c r="F187" s="115"/>
      <c r="G187" s="115"/>
      <c r="H187" s="114"/>
      <c r="I187" s="114"/>
      <c r="J187" s="114"/>
      <c r="K187" s="114"/>
      <c r="L187" s="114"/>
      <c r="M187" s="114"/>
      <c r="N187" s="114"/>
      <c r="P187" s="114"/>
      <c r="Q187" s="114"/>
      <c r="R187" s="114"/>
      <c r="S187" s="114"/>
      <c r="T187" s="114"/>
      <c r="U187" s="114"/>
      <c r="V187" s="114"/>
      <c r="W187" s="114"/>
      <c r="X187" s="114"/>
      <c r="Y187" s="114"/>
      <c r="Z187" s="114"/>
      <c r="AA187" s="114"/>
      <c r="AC187">
        <f t="shared" si="7"/>
        <v>0</v>
      </c>
    </row>
    <row r="188" spans="1:29" x14ac:dyDescent="0.25">
      <c r="A188" s="112">
        <v>14</v>
      </c>
      <c r="B188" s="112">
        <v>183</v>
      </c>
      <c r="C188" s="114"/>
      <c r="D188" s="114"/>
      <c r="E188" s="115"/>
      <c r="F188" s="115"/>
      <c r="G188" s="115"/>
      <c r="H188" s="114"/>
      <c r="I188" s="114"/>
      <c r="J188" s="114"/>
      <c r="K188" s="114"/>
      <c r="L188" s="114"/>
      <c r="M188" s="114"/>
      <c r="N188" s="114"/>
      <c r="P188" s="114"/>
      <c r="Q188" s="114"/>
      <c r="R188" s="114"/>
      <c r="S188" s="114"/>
      <c r="T188" s="114"/>
      <c r="U188" s="114"/>
      <c r="V188" s="114"/>
      <c r="W188" s="114"/>
      <c r="X188" s="114"/>
      <c r="Y188" s="114"/>
      <c r="Z188" s="114"/>
      <c r="AA188" s="114"/>
      <c r="AC188">
        <f t="shared" si="7"/>
        <v>0</v>
      </c>
    </row>
    <row r="189" spans="1:29" x14ac:dyDescent="0.25">
      <c r="A189" s="112">
        <v>15</v>
      </c>
      <c r="B189" s="112">
        <v>184</v>
      </c>
      <c r="C189" s="114"/>
      <c r="D189" s="114"/>
      <c r="E189" s="115"/>
      <c r="F189" s="115"/>
      <c r="G189" s="115"/>
      <c r="H189" s="114"/>
      <c r="I189" s="114"/>
      <c r="J189" s="114"/>
      <c r="K189" s="114"/>
      <c r="L189" s="114"/>
      <c r="M189" s="114"/>
      <c r="N189" s="114"/>
      <c r="P189" s="114"/>
      <c r="Q189" s="114"/>
      <c r="R189" s="114"/>
      <c r="S189" s="114"/>
      <c r="T189" s="114"/>
      <c r="U189" s="114"/>
      <c r="V189" s="114"/>
      <c r="W189" s="114"/>
      <c r="X189" s="114"/>
      <c r="Y189" s="114"/>
      <c r="Z189" s="114"/>
      <c r="AA189" s="114"/>
      <c r="AC189">
        <f t="shared" si="7"/>
        <v>0</v>
      </c>
    </row>
    <row r="190" spans="1:29" x14ac:dyDescent="0.25">
      <c r="A190" s="112">
        <v>15</v>
      </c>
      <c r="B190" s="112">
        <v>185</v>
      </c>
      <c r="C190" s="114"/>
      <c r="D190" s="114"/>
      <c r="E190" s="115"/>
      <c r="F190" s="115"/>
      <c r="G190" s="115"/>
      <c r="H190" s="114"/>
      <c r="I190" s="114"/>
      <c r="J190" s="114"/>
      <c r="K190" s="114"/>
      <c r="L190" s="114"/>
      <c r="M190" s="114"/>
      <c r="N190" s="114"/>
      <c r="P190" s="114"/>
      <c r="Q190" s="114"/>
      <c r="R190" s="114"/>
      <c r="S190" s="114"/>
      <c r="T190" s="114"/>
      <c r="U190" s="114"/>
      <c r="V190" s="114"/>
      <c r="W190" s="114"/>
      <c r="X190" s="114"/>
      <c r="Y190" s="114"/>
      <c r="Z190" s="114"/>
      <c r="AA190" s="114"/>
      <c r="AC190">
        <f t="shared" si="7"/>
        <v>0</v>
      </c>
    </row>
    <row r="191" spans="1:29" x14ac:dyDescent="0.25">
      <c r="A191" s="112">
        <v>15</v>
      </c>
      <c r="B191" s="112">
        <v>186</v>
      </c>
      <c r="C191" s="114"/>
      <c r="D191" s="114"/>
      <c r="E191" s="115"/>
      <c r="F191" s="115"/>
      <c r="G191" s="115"/>
      <c r="H191" s="114"/>
      <c r="I191" s="114"/>
      <c r="J191" s="114"/>
      <c r="K191" s="114"/>
      <c r="L191" s="114"/>
      <c r="M191" s="114"/>
      <c r="N191" s="114"/>
      <c r="P191" s="114"/>
      <c r="Q191" s="114"/>
      <c r="R191" s="114"/>
      <c r="S191" s="114"/>
      <c r="T191" s="114"/>
      <c r="U191" s="114"/>
      <c r="V191" s="114"/>
      <c r="W191" s="114"/>
      <c r="X191" s="114"/>
      <c r="Y191" s="114"/>
      <c r="Z191" s="114"/>
      <c r="AA191" s="114"/>
      <c r="AC191">
        <f t="shared" si="7"/>
        <v>0</v>
      </c>
    </row>
    <row r="192" spans="1:29" x14ac:dyDescent="0.25">
      <c r="A192" s="112">
        <v>15</v>
      </c>
      <c r="B192" s="112">
        <v>187</v>
      </c>
      <c r="C192" s="114"/>
      <c r="D192" s="114"/>
      <c r="E192" s="115"/>
      <c r="F192" s="115"/>
      <c r="G192" s="115"/>
      <c r="H192" s="114"/>
      <c r="I192" s="114"/>
      <c r="J192" s="114"/>
      <c r="K192" s="114"/>
      <c r="L192" s="114"/>
      <c r="M192" s="114"/>
      <c r="N192" s="114"/>
      <c r="P192" s="114"/>
      <c r="Q192" s="114"/>
      <c r="R192" s="114"/>
      <c r="S192" s="114"/>
      <c r="T192" s="114"/>
      <c r="U192" s="114"/>
      <c r="V192" s="114"/>
      <c r="W192" s="114"/>
      <c r="X192" s="114"/>
      <c r="Y192" s="114"/>
      <c r="Z192" s="114"/>
      <c r="AA192" s="114"/>
      <c r="AC192">
        <f t="shared" si="7"/>
        <v>0</v>
      </c>
    </row>
    <row r="193" spans="1:29" x14ac:dyDescent="0.25">
      <c r="A193" s="112">
        <v>15</v>
      </c>
      <c r="B193" s="112">
        <v>188</v>
      </c>
      <c r="C193" s="114"/>
      <c r="D193" s="114"/>
      <c r="E193" s="115"/>
      <c r="F193" s="115"/>
      <c r="G193" s="115"/>
      <c r="H193" s="114"/>
      <c r="I193" s="114"/>
      <c r="J193" s="114"/>
      <c r="K193" s="114"/>
      <c r="L193" s="114"/>
      <c r="M193" s="114"/>
      <c r="N193" s="114"/>
      <c r="P193" s="114"/>
      <c r="Q193" s="114"/>
      <c r="R193" s="114"/>
      <c r="S193" s="114"/>
      <c r="T193" s="114"/>
      <c r="U193" s="114"/>
      <c r="V193" s="114"/>
      <c r="W193" s="114"/>
      <c r="X193" s="114"/>
      <c r="Y193" s="114"/>
      <c r="Z193" s="114"/>
      <c r="AA193" s="114"/>
      <c r="AC193">
        <f t="shared" si="7"/>
        <v>0</v>
      </c>
    </row>
    <row r="194" spans="1:29" x14ac:dyDescent="0.25">
      <c r="A194" s="112">
        <v>15</v>
      </c>
      <c r="B194" s="112">
        <v>189</v>
      </c>
      <c r="C194" s="114"/>
      <c r="D194" s="114"/>
      <c r="E194" s="115"/>
      <c r="F194" s="115"/>
      <c r="G194" s="115"/>
      <c r="H194" s="114"/>
      <c r="I194" s="114"/>
      <c r="J194" s="114"/>
      <c r="K194" s="114"/>
      <c r="L194" s="114"/>
      <c r="M194" s="114"/>
      <c r="N194" s="114"/>
      <c r="P194" s="114"/>
      <c r="Q194" s="114"/>
      <c r="R194" s="114"/>
      <c r="S194" s="114"/>
      <c r="T194" s="114"/>
      <c r="U194" s="114"/>
      <c r="V194" s="114"/>
      <c r="W194" s="114"/>
      <c r="X194" s="114"/>
      <c r="Y194" s="114"/>
      <c r="Z194" s="114"/>
      <c r="AA194" s="114"/>
      <c r="AC194">
        <f t="shared" si="7"/>
        <v>0</v>
      </c>
    </row>
    <row r="195" spans="1:29" x14ac:dyDescent="0.25">
      <c r="A195" s="112">
        <v>15</v>
      </c>
      <c r="B195" s="112">
        <v>190</v>
      </c>
      <c r="C195" s="114"/>
      <c r="D195" s="114"/>
      <c r="E195" s="115"/>
      <c r="F195" s="115"/>
      <c r="G195" s="115"/>
      <c r="H195" s="114"/>
      <c r="I195" s="114"/>
      <c r="J195" s="114"/>
      <c r="K195" s="114"/>
      <c r="L195" s="114"/>
      <c r="M195" s="114"/>
      <c r="N195" s="114"/>
      <c r="P195" s="114"/>
      <c r="Q195" s="114"/>
      <c r="R195" s="114"/>
      <c r="S195" s="114"/>
      <c r="T195" s="114"/>
      <c r="U195" s="114"/>
      <c r="V195" s="114"/>
      <c r="W195" s="114"/>
      <c r="X195" s="114"/>
      <c r="Y195" s="114"/>
      <c r="Z195" s="114"/>
      <c r="AA195" s="114"/>
      <c r="AC195">
        <f t="shared" si="7"/>
        <v>0</v>
      </c>
    </row>
    <row r="196" spans="1:29" x14ac:dyDescent="0.25">
      <c r="A196" s="112">
        <v>15</v>
      </c>
      <c r="B196" s="112">
        <v>191</v>
      </c>
      <c r="C196" s="114"/>
      <c r="D196" s="114"/>
      <c r="E196" s="115"/>
      <c r="F196" s="115"/>
      <c r="G196" s="115"/>
      <c r="H196" s="114"/>
      <c r="I196" s="114"/>
      <c r="J196" s="114"/>
      <c r="K196" s="114"/>
      <c r="L196" s="114"/>
      <c r="M196" s="114"/>
      <c r="N196" s="114"/>
      <c r="P196" s="114"/>
      <c r="Q196" s="114"/>
      <c r="R196" s="114"/>
      <c r="S196" s="114"/>
      <c r="T196" s="114"/>
      <c r="U196" s="114"/>
      <c r="V196" s="114"/>
      <c r="W196" s="114"/>
      <c r="X196" s="114"/>
      <c r="Y196" s="114"/>
      <c r="Z196" s="114"/>
      <c r="AA196" s="114"/>
      <c r="AC196">
        <f t="shared" si="7"/>
        <v>0</v>
      </c>
    </row>
    <row r="197" spans="1:29" x14ac:dyDescent="0.25">
      <c r="A197" s="112">
        <v>15</v>
      </c>
      <c r="B197" s="112">
        <v>192</v>
      </c>
      <c r="C197" s="114"/>
      <c r="D197" s="114"/>
      <c r="E197" s="115"/>
      <c r="F197" s="115"/>
      <c r="G197" s="115"/>
      <c r="H197" s="114"/>
      <c r="I197" s="114"/>
      <c r="J197" s="114"/>
      <c r="K197" s="114"/>
      <c r="L197" s="114"/>
      <c r="M197" s="114"/>
      <c r="N197" s="114"/>
      <c r="P197" s="114"/>
      <c r="Q197" s="114"/>
      <c r="R197" s="114"/>
      <c r="S197" s="114"/>
      <c r="T197" s="114"/>
      <c r="U197" s="114"/>
      <c r="V197" s="114"/>
      <c r="W197" s="114"/>
      <c r="X197" s="114"/>
      <c r="Y197" s="114"/>
      <c r="Z197" s="114"/>
      <c r="AA197" s="114"/>
      <c r="AC197">
        <f t="shared" si="7"/>
        <v>0</v>
      </c>
    </row>
    <row r="198" spans="1:29" x14ac:dyDescent="0.25">
      <c r="A198" s="112">
        <v>16</v>
      </c>
      <c r="B198" s="112">
        <v>193</v>
      </c>
      <c r="C198" s="114" t="e">
        <f>LEN(#REF!)</f>
        <v>#REF!</v>
      </c>
      <c r="D198" s="114"/>
      <c r="E198" s="115"/>
      <c r="F198" s="115"/>
      <c r="G198" s="115"/>
      <c r="H198" s="114"/>
      <c r="I198" s="114"/>
      <c r="J198" s="114"/>
      <c r="K198" s="114"/>
      <c r="L198" s="114"/>
      <c r="M198" s="114"/>
      <c r="N198" s="114"/>
      <c r="P198" s="114">
        <v>127</v>
      </c>
      <c r="Q198" s="114"/>
      <c r="R198" s="114"/>
      <c r="S198" s="114"/>
      <c r="T198" s="114"/>
      <c r="U198" s="114"/>
      <c r="V198" s="114"/>
      <c r="W198" s="114"/>
      <c r="X198" s="114"/>
      <c r="Y198" s="114"/>
      <c r="Z198" s="114"/>
      <c r="AA198" s="114"/>
      <c r="AC198" t="e">
        <f t="shared" si="7"/>
        <v>#REF!</v>
      </c>
    </row>
    <row r="199" spans="1:29" x14ac:dyDescent="0.25">
      <c r="A199" s="112">
        <v>16</v>
      </c>
      <c r="B199" s="112">
        <v>194</v>
      </c>
      <c r="C199" s="114"/>
      <c r="D199" s="114"/>
      <c r="E199" s="115"/>
      <c r="F199" s="115"/>
      <c r="G199" s="115"/>
      <c r="H199" s="114"/>
      <c r="I199" s="114"/>
      <c r="J199" s="114"/>
      <c r="K199" s="114"/>
      <c r="L199" s="114"/>
      <c r="M199" s="114"/>
      <c r="N199" s="114"/>
      <c r="P199" s="114"/>
      <c r="Q199" s="114"/>
      <c r="R199" s="114"/>
      <c r="S199" s="114"/>
      <c r="T199" s="114"/>
      <c r="U199" s="114"/>
      <c r="V199" s="114"/>
      <c r="W199" s="114"/>
      <c r="X199" s="114"/>
      <c r="Y199" s="114"/>
      <c r="Z199" s="114"/>
      <c r="AA199" s="114"/>
      <c r="AC199">
        <f t="shared" si="7"/>
        <v>0</v>
      </c>
    </row>
    <row r="200" spans="1:29" x14ac:dyDescent="0.25">
      <c r="A200" s="112">
        <v>17</v>
      </c>
      <c r="B200" s="112">
        <v>195</v>
      </c>
      <c r="C200" s="114"/>
      <c r="D200" s="114"/>
      <c r="E200" s="115"/>
      <c r="F200" s="115"/>
      <c r="G200" s="115"/>
      <c r="H200" s="114"/>
      <c r="I200" s="114"/>
      <c r="J200" s="114"/>
      <c r="K200" s="114"/>
      <c r="L200" s="114"/>
      <c r="M200" s="114"/>
      <c r="N200" s="114"/>
      <c r="P200" s="114"/>
      <c r="Q200" s="114"/>
      <c r="R200" s="114"/>
      <c r="S200" s="114"/>
      <c r="T200" s="114"/>
      <c r="U200" s="114"/>
      <c r="V200" s="114"/>
      <c r="W200" s="114"/>
      <c r="X200" s="114"/>
      <c r="Y200" s="114"/>
      <c r="Z200" s="114"/>
      <c r="AA200" s="114"/>
      <c r="AC200">
        <f t="shared" si="7"/>
        <v>0</v>
      </c>
    </row>
    <row r="201" spans="1:29" x14ac:dyDescent="0.25">
      <c r="A201" s="112">
        <v>17</v>
      </c>
      <c r="B201" s="112">
        <v>196</v>
      </c>
      <c r="C201" s="114"/>
      <c r="D201" s="114"/>
      <c r="E201" s="115"/>
      <c r="F201" s="115"/>
      <c r="G201" s="115"/>
      <c r="H201" s="114"/>
      <c r="I201" s="114"/>
      <c r="J201" s="114"/>
      <c r="K201" s="114"/>
      <c r="L201" s="114"/>
      <c r="M201" s="114"/>
      <c r="N201" s="114"/>
      <c r="P201" s="114"/>
      <c r="Q201" s="114"/>
      <c r="R201" s="114"/>
      <c r="S201" s="114"/>
      <c r="T201" s="114"/>
      <c r="U201" s="114"/>
      <c r="V201" s="114"/>
      <c r="W201" s="114"/>
      <c r="X201" s="114"/>
      <c r="Y201" s="114"/>
      <c r="Z201" s="114"/>
      <c r="AA201" s="114"/>
      <c r="AC201">
        <f t="shared" si="7"/>
        <v>0</v>
      </c>
    </row>
    <row r="202" spans="1:29" x14ac:dyDescent="0.25">
      <c r="A202" s="112">
        <v>17</v>
      </c>
      <c r="B202" s="112">
        <v>197</v>
      </c>
      <c r="C202" s="114"/>
      <c r="D202" s="114"/>
      <c r="E202" s="115"/>
      <c r="F202" s="115"/>
      <c r="G202" s="115"/>
      <c r="H202" s="114"/>
      <c r="I202" s="114"/>
      <c r="J202" s="114"/>
      <c r="K202" s="114"/>
      <c r="L202" s="114"/>
      <c r="M202" s="114"/>
      <c r="N202" s="114"/>
      <c r="P202" s="114"/>
      <c r="Q202" s="114"/>
      <c r="R202" s="114"/>
      <c r="S202" s="114"/>
      <c r="T202" s="114"/>
      <c r="U202" s="114"/>
      <c r="V202" s="114"/>
      <c r="W202" s="114"/>
      <c r="X202" s="114"/>
      <c r="Y202" s="114"/>
      <c r="Z202" s="114"/>
      <c r="AA202" s="114"/>
      <c r="AC202">
        <f t="shared" si="7"/>
        <v>0</v>
      </c>
    </row>
    <row r="203" spans="1:29" x14ac:dyDescent="0.25">
      <c r="A203" s="112">
        <v>17</v>
      </c>
      <c r="B203" s="112">
        <v>198</v>
      </c>
      <c r="C203" s="114"/>
      <c r="D203" s="114"/>
      <c r="E203" s="115"/>
      <c r="F203" s="115"/>
      <c r="G203" s="115"/>
      <c r="H203" s="114"/>
      <c r="I203" s="114"/>
      <c r="J203" s="114"/>
      <c r="K203" s="114"/>
      <c r="L203" s="114"/>
      <c r="M203" s="114"/>
      <c r="N203" s="114"/>
      <c r="P203" s="114"/>
      <c r="Q203" s="114"/>
      <c r="R203" s="114"/>
      <c r="S203" s="114"/>
      <c r="T203" s="114"/>
      <c r="U203" s="114"/>
      <c r="V203" s="114"/>
      <c r="W203" s="114"/>
      <c r="X203" s="114"/>
      <c r="Y203" s="114"/>
      <c r="Z203" s="114"/>
      <c r="AA203" s="114"/>
      <c r="AC203">
        <f t="shared" si="7"/>
        <v>0</v>
      </c>
    </row>
    <row r="204" spans="1:29" x14ac:dyDescent="0.25">
      <c r="A204" s="112">
        <v>17</v>
      </c>
      <c r="B204" s="112">
        <v>199</v>
      </c>
      <c r="C204" s="114"/>
      <c r="D204" s="114"/>
      <c r="E204" s="115"/>
      <c r="F204" s="115"/>
      <c r="G204" s="115"/>
      <c r="H204" s="114"/>
      <c r="I204" s="114"/>
      <c r="J204" s="114"/>
      <c r="K204" s="114"/>
      <c r="L204" s="114"/>
      <c r="M204" s="114"/>
      <c r="N204" s="114"/>
      <c r="P204" s="114"/>
      <c r="Q204" s="114"/>
      <c r="R204" s="114"/>
      <c r="S204" s="114"/>
      <c r="T204" s="114"/>
      <c r="U204" s="114"/>
      <c r="V204" s="114"/>
      <c r="W204" s="114"/>
      <c r="X204" s="114"/>
      <c r="Y204" s="114"/>
      <c r="Z204" s="114"/>
      <c r="AA204" s="114"/>
      <c r="AC204">
        <f t="shared" si="7"/>
        <v>0</v>
      </c>
    </row>
    <row r="205" spans="1:29" x14ac:dyDescent="0.25">
      <c r="A205" s="112">
        <v>17</v>
      </c>
      <c r="B205" s="112">
        <v>200</v>
      </c>
      <c r="C205" s="114"/>
      <c r="D205" s="114"/>
      <c r="E205" s="115"/>
      <c r="F205" s="115"/>
      <c r="G205" s="115"/>
      <c r="H205" s="114"/>
      <c r="I205" s="114"/>
      <c r="J205" s="114"/>
      <c r="K205" s="114"/>
      <c r="L205" s="114"/>
      <c r="M205" s="114"/>
      <c r="N205" s="114"/>
      <c r="P205" s="114"/>
      <c r="Q205" s="114"/>
      <c r="R205" s="114"/>
      <c r="S205" s="114"/>
      <c r="T205" s="114"/>
      <c r="U205" s="114"/>
      <c r="V205" s="114"/>
      <c r="W205" s="114"/>
      <c r="X205" s="114"/>
      <c r="Y205" s="114"/>
      <c r="Z205" s="114"/>
      <c r="AA205" s="114"/>
      <c r="AC205">
        <f t="shared" si="7"/>
        <v>0</v>
      </c>
    </row>
    <row r="206" spans="1:29" x14ac:dyDescent="0.25">
      <c r="A206" s="112">
        <v>17</v>
      </c>
      <c r="B206" s="112">
        <v>201</v>
      </c>
      <c r="C206" s="114"/>
      <c r="D206" s="114"/>
      <c r="E206" s="115"/>
      <c r="F206" s="115"/>
      <c r="G206" s="115"/>
      <c r="H206" s="114"/>
      <c r="I206" s="114"/>
      <c r="J206" s="114"/>
      <c r="K206" s="114"/>
      <c r="L206" s="114"/>
      <c r="M206" s="114"/>
      <c r="N206" s="114"/>
      <c r="P206" s="114"/>
      <c r="Q206" s="114"/>
      <c r="R206" s="114"/>
      <c r="S206" s="114"/>
      <c r="T206" s="114"/>
      <c r="U206" s="114"/>
      <c r="V206" s="114"/>
      <c r="W206" s="114"/>
      <c r="X206" s="114"/>
      <c r="Y206" s="114"/>
      <c r="Z206" s="114"/>
      <c r="AA206" s="114"/>
      <c r="AC206">
        <f t="shared" si="7"/>
        <v>0</v>
      </c>
    </row>
    <row r="207" spans="1:29" x14ac:dyDescent="0.25">
      <c r="A207" s="112">
        <v>17</v>
      </c>
      <c r="B207" s="112">
        <v>202</v>
      </c>
      <c r="C207" s="114">
        <f>LEN('17'!J20)</f>
        <v>1</v>
      </c>
      <c r="D207" s="114"/>
      <c r="E207" s="115"/>
      <c r="F207" s="115"/>
      <c r="G207" s="115"/>
      <c r="H207" s="114"/>
      <c r="I207" s="114"/>
      <c r="J207" s="114"/>
      <c r="K207" s="114"/>
      <c r="L207" s="114"/>
      <c r="M207" s="114"/>
      <c r="N207" s="114"/>
      <c r="P207" s="114">
        <v>60</v>
      </c>
      <c r="Q207" s="114"/>
      <c r="R207" s="114"/>
      <c r="S207" s="114"/>
      <c r="T207" s="114"/>
      <c r="U207" s="114"/>
      <c r="V207" s="114"/>
      <c r="W207" s="114"/>
      <c r="X207" s="114"/>
      <c r="Y207" s="114"/>
      <c r="Z207" s="114"/>
      <c r="AA207" s="114"/>
      <c r="AC207">
        <f t="shared" si="7"/>
        <v>0</v>
      </c>
    </row>
    <row r="208" spans="1:29" x14ac:dyDescent="0.25">
      <c r="A208" s="112">
        <v>18</v>
      </c>
      <c r="B208" s="112">
        <v>203</v>
      </c>
      <c r="C208" s="114"/>
      <c r="D208" s="114"/>
      <c r="E208" s="115"/>
      <c r="F208" s="115"/>
      <c r="G208" s="115"/>
      <c r="H208" s="114"/>
      <c r="I208" s="114"/>
      <c r="J208" s="114"/>
      <c r="K208" s="114"/>
      <c r="L208" s="114"/>
      <c r="M208" s="114"/>
      <c r="N208" s="114"/>
      <c r="P208" s="114"/>
      <c r="Q208" s="114"/>
      <c r="R208" s="114"/>
      <c r="S208" s="114"/>
      <c r="T208" s="114"/>
      <c r="U208" s="114"/>
      <c r="V208" s="114"/>
      <c r="W208" s="114"/>
      <c r="X208" s="114"/>
      <c r="Y208" s="114"/>
      <c r="Z208" s="114"/>
      <c r="AA208" s="114"/>
      <c r="AC208">
        <f t="shared" si="7"/>
        <v>0</v>
      </c>
    </row>
    <row r="209" spans="1:29" x14ac:dyDescent="0.25">
      <c r="A209" s="112">
        <v>18</v>
      </c>
      <c r="B209" s="112">
        <v>204</v>
      </c>
      <c r="C209" s="114"/>
      <c r="D209" s="114"/>
      <c r="E209" s="115"/>
      <c r="F209" s="115"/>
      <c r="G209" s="115"/>
      <c r="H209" s="114"/>
      <c r="I209" s="114"/>
      <c r="J209" s="114"/>
      <c r="K209" s="114"/>
      <c r="L209" s="114"/>
      <c r="M209" s="114"/>
      <c r="N209" s="114"/>
      <c r="P209" s="114"/>
      <c r="Q209" s="114"/>
      <c r="R209" s="114"/>
      <c r="S209" s="114"/>
      <c r="T209" s="114"/>
      <c r="U209" s="114"/>
      <c r="V209" s="114"/>
      <c r="W209" s="114"/>
      <c r="X209" s="114"/>
      <c r="Y209" s="114"/>
      <c r="Z209" s="114"/>
      <c r="AA209" s="114"/>
      <c r="AC209">
        <f t="shared" si="7"/>
        <v>0</v>
      </c>
    </row>
    <row r="210" spans="1:29" x14ac:dyDescent="0.25">
      <c r="A210" s="112">
        <v>18</v>
      </c>
      <c r="B210" s="112">
        <v>205</v>
      </c>
      <c r="C210" s="114"/>
      <c r="D210" s="114"/>
      <c r="E210" s="115"/>
      <c r="F210" s="115"/>
      <c r="G210" s="115"/>
      <c r="H210" s="114"/>
      <c r="I210" s="114"/>
      <c r="J210" s="114"/>
      <c r="K210" s="114"/>
      <c r="L210" s="114"/>
      <c r="M210" s="114"/>
      <c r="N210" s="114"/>
      <c r="P210" s="114"/>
      <c r="Q210" s="114"/>
      <c r="R210" s="114"/>
      <c r="S210" s="114"/>
      <c r="T210" s="114"/>
      <c r="U210" s="114"/>
      <c r="V210" s="114"/>
      <c r="W210" s="114"/>
      <c r="X210" s="114"/>
      <c r="Y210" s="114"/>
      <c r="Z210" s="114"/>
      <c r="AA210" s="114"/>
      <c r="AC210">
        <f t="shared" si="7"/>
        <v>0</v>
      </c>
    </row>
    <row r="211" spans="1:29" x14ac:dyDescent="0.25">
      <c r="A211" s="112">
        <v>18</v>
      </c>
      <c r="B211" s="112">
        <v>206</v>
      </c>
      <c r="C211" s="114"/>
      <c r="D211" s="114"/>
      <c r="E211" s="115"/>
      <c r="F211" s="115"/>
      <c r="G211" s="115"/>
      <c r="H211" s="114"/>
      <c r="I211" s="114"/>
      <c r="J211" s="114"/>
      <c r="K211" s="114"/>
      <c r="L211" s="114"/>
      <c r="M211" s="114"/>
      <c r="N211" s="114"/>
      <c r="P211" s="114"/>
      <c r="Q211" s="114"/>
      <c r="R211" s="114"/>
      <c r="S211" s="114"/>
      <c r="T211" s="114"/>
      <c r="U211" s="114"/>
      <c r="V211" s="114"/>
      <c r="W211" s="114"/>
      <c r="X211" s="114"/>
      <c r="Y211" s="114"/>
      <c r="Z211" s="114"/>
      <c r="AA211" s="114"/>
      <c r="AC211">
        <f t="shared" si="7"/>
        <v>0</v>
      </c>
    </row>
    <row r="212" spans="1:29" x14ac:dyDescent="0.25">
      <c r="A212" s="112">
        <v>18</v>
      </c>
      <c r="B212" s="112">
        <v>207</v>
      </c>
      <c r="C212" s="114"/>
      <c r="D212" s="114"/>
      <c r="E212" s="115"/>
      <c r="F212" s="115"/>
      <c r="G212" s="115"/>
      <c r="H212" s="114"/>
      <c r="I212" s="114"/>
      <c r="J212" s="114"/>
      <c r="K212" s="114"/>
      <c r="L212" s="114"/>
      <c r="M212" s="114"/>
      <c r="N212" s="114"/>
      <c r="P212" s="114"/>
      <c r="Q212" s="114"/>
      <c r="R212" s="114"/>
      <c r="S212" s="114"/>
      <c r="T212" s="114"/>
      <c r="U212" s="114"/>
      <c r="V212" s="114"/>
      <c r="W212" s="114"/>
      <c r="X212" s="114"/>
      <c r="Y212" s="114"/>
      <c r="Z212" s="114"/>
      <c r="AA212" s="114"/>
      <c r="AC212">
        <f t="shared" si="7"/>
        <v>0</v>
      </c>
    </row>
    <row r="213" spans="1:29" x14ac:dyDescent="0.25">
      <c r="A213" s="112">
        <v>18</v>
      </c>
      <c r="B213" s="112">
        <v>208</v>
      </c>
      <c r="C213" s="114"/>
      <c r="D213" s="114"/>
      <c r="E213" s="115"/>
      <c r="F213" s="115"/>
      <c r="G213" s="115"/>
      <c r="H213" s="114"/>
      <c r="I213" s="114"/>
      <c r="J213" s="114"/>
      <c r="K213" s="114"/>
      <c r="L213" s="114"/>
      <c r="M213" s="114"/>
      <c r="N213" s="114"/>
      <c r="P213" s="114"/>
      <c r="Q213" s="114"/>
      <c r="R213" s="114"/>
      <c r="S213" s="114"/>
      <c r="T213" s="114"/>
      <c r="U213" s="114"/>
      <c r="V213" s="114"/>
      <c r="W213" s="114"/>
      <c r="X213" s="114"/>
      <c r="Y213" s="114"/>
      <c r="Z213" s="114"/>
      <c r="AA213" s="114"/>
      <c r="AC213">
        <f t="shared" si="7"/>
        <v>0</v>
      </c>
    </row>
    <row r="214" spans="1:29" x14ac:dyDescent="0.25">
      <c r="A214" s="112">
        <v>19</v>
      </c>
      <c r="B214" s="112">
        <v>209</v>
      </c>
      <c r="C214" s="114"/>
      <c r="D214" s="114"/>
      <c r="E214" s="115"/>
      <c r="F214" s="115"/>
      <c r="G214" s="115"/>
      <c r="H214" s="114"/>
      <c r="I214" s="114"/>
      <c r="J214" s="114"/>
      <c r="K214" s="114"/>
      <c r="L214" s="114"/>
      <c r="M214" s="114"/>
      <c r="N214" s="114"/>
      <c r="P214" s="114"/>
      <c r="Q214" s="114"/>
      <c r="R214" s="114"/>
      <c r="S214" s="114"/>
      <c r="T214" s="114"/>
      <c r="U214" s="114"/>
      <c r="V214" s="114"/>
      <c r="W214" s="114"/>
      <c r="X214" s="114"/>
      <c r="Y214" s="114"/>
      <c r="Z214" s="114"/>
      <c r="AA214" s="114"/>
      <c r="AC214">
        <f t="shared" si="7"/>
        <v>0</v>
      </c>
    </row>
    <row r="215" spans="1:29" x14ac:dyDescent="0.25">
      <c r="A215" s="112">
        <v>19</v>
      </c>
      <c r="B215" s="112">
        <v>210</v>
      </c>
      <c r="C215" s="114"/>
      <c r="D215" s="114"/>
      <c r="E215" s="115"/>
      <c r="F215" s="115"/>
      <c r="G215" s="115"/>
      <c r="H215" s="114"/>
      <c r="I215" s="114"/>
      <c r="J215" s="114"/>
      <c r="K215" s="114"/>
      <c r="L215" s="114"/>
      <c r="M215" s="114"/>
      <c r="N215" s="114"/>
      <c r="P215" s="114"/>
      <c r="Q215" s="114"/>
      <c r="R215" s="114"/>
      <c r="S215" s="114"/>
      <c r="T215" s="114"/>
      <c r="U215" s="114"/>
      <c r="V215" s="114"/>
      <c r="W215" s="114"/>
      <c r="X215" s="114"/>
      <c r="Y215" s="114"/>
      <c r="Z215" s="114"/>
      <c r="AA215" s="114"/>
      <c r="AC215">
        <f t="shared" si="7"/>
        <v>0</v>
      </c>
    </row>
    <row r="216" spans="1:29" x14ac:dyDescent="0.25">
      <c r="A216" s="112">
        <v>19</v>
      </c>
      <c r="B216" s="112">
        <v>211</v>
      </c>
      <c r="C216" s="114"/>
      <c r="D216" s="114"/>
      <c r="E216" s="115"/>
      <c r="F216" s="115"/>
      <c r="G216" s="115"/>
      <c r="H216" s="114"/>
      <c r="I216" s="114"/>
      <c r="J216" s="114"/>
      <c r="K216" s="114"/>
      <c r="L216" s="114"/>
      <c r="M216" s="114"/>
      <c r="N216" s="114"/>
      <c r="P216" s="114"/>
      <c r="Q216" s="114"/>
      <c r="R216" s="114"/>
      <c r="S216" s="114"/>
      <c r="T216" s="114"/>
      <c r="U216" s="114"/>
      <c r="V216" s="114"/>
      <c r="W216" s="114"/>
      <c r="X216" s="114"/>
      <c r="Y216" s="114"/>
      <c r="Z216" s="114"/>
      <c r="AA216" s="114"/>
      <c r="AC216">
        <f t="shared" si="7"/>
        <v>0</v>
      </c>
    </row>
    <row r="217" spans="1:29" x14ac:dyDescent="0.25">
      <c r="A217" s="112">
        <v>19</v>
      </c>
      <c r="B217" s="112">
        <v>212</v>
      </c>
      <c r="C217" s="114"/>
      <c r="D217" s="114"/>
      <c r="E217" s="115"/>
      <c r="F217" s="115"/>
      <c r="G217" s="115"/>
      <c r="H217" s="114"/>
      <c r="I217" s="114"/>
      <c r="J217" s="114"/>
      <c r="K217" s="114"/>
      <c r="L217" s="114"/>
      <c r="M217" s="114"/>
      <c r="N217" s="114"/>
      <c r="P217" s="114"/>
      <c r="Q217" s="114"/>
      <c r="R217" s="114"/>
      <c r="S217" s="114"/>
      <c r="T217" s="114"/>
      <c r="U217" s="114"/>
      <c r="V217" s="114"/>
      <c r="W217" s="114"/>
      <c r="X217" s="114"/>
      <c r="Y217" s="114"/>
      <c r="Z217" s="114"/>
      <c r="AA217" s="114"/>
      <c r="AC217">
        <f t="shared" si="7"/>
        <v>0</v>
      </c>
    </row>
    <row r="218" spans="1:29" x14ac:dyDescent="0.25">
      <c r="A218" s="112">
        <v>19</v>
      </c>
      <c r="B218" s="112">
        <v>213</v>
      </c>
      <c r="C218" s="114"/>
      <c r="D218" s="114"/>
      <c r="E218" s="115"/>
      <c r="F218" s="115"/>
      <c r="G218" s="115"/>
      <c r="H218" s="114"/>
      <c r="I218" s="114"/>
      <c r="J218" s="114"/>
      <c r="K218" s="114"/>
      <c r="L218" s="114"/>
      <c r="M218" s="114"/>
      <c r="N218" s="114"/>
      <c r="P218" s="114"/>
      <c r="Q218" s="114"/>
      <c r="R218" s="114"/>
      <c r="S218" s="114"/>
      <c r="T218" s="114"/>
      <c r="U218" s="114"/>
      <c r="V218" s="114"/>
      <c r="W218" s="114"/>
      <c r="X218" s="114"/>
      <c r="Y218" s="114"/>
      <c r="Z218" s="114"/>
      <c r="AA218" s="114"/>
      <c r="AC218">
        <f t="shared" si="7"/>
        <v>0</v>
      </c>
    </row>
    <row r="219" spans="1:29" x14ac:dyDescent="0.25">
      <c r="A219" s="112">
        <v>19</v>
      </c>
      <c r="B219" s="112">
        <v>214</v>
      </c>
      <c r="C219" s="114"/>
      <c r="D219" s="114"/>
      <c r="E219" s="115"/>
      <c r="F219" s="115"/>
      <c r="G219" s="115"/>
      <c r="H219" s="114"/>
      <c r="I219" s="114"/>
      <c r="J219" s="114"/>
      <c r="K219" s="114"/>
      <c r="L219" s="114"/>
      <c r="M219" s="114"/>
      <c r="N219" s="114"/>
      <c r="P219" s="114"/>
      <c r="Q219" s="114"/>
      <c r="R219" s="114"/>
      <c r="S219" s="114"/>
      <c r="T219" s="114"/>
      <c r="U219" s="114"/>
      <c r="V219" s="114"/>
      <c r="W219" s="114"/>
      <c r="X219" s="114"/>
      <c r="Y219" s="114"/>
      <c r="Z219" s="114"/>
      <c r="AA219" s="114"/>
      <c r="AC219">
        <f t="shared" si="7"/>
        <v>0</v>
      </c>
    </row>
    <row r="220" spans="1:29" x14ac:dyDescent="0.25">
      <c r="A220" s="112">
        <v>19</v>
      </c>
      <c r="B220" s="112">
        <v>215</v>
      </c>
      <c r="C220" s="114"/>
      <c r="D220" s="114"/>
      <c r="E220" s="115"/>
      <c r="F220" s="115"/>
      <c r="G220" s="115"/>
      <c r="H220" s="114"/>
      <c r="I220" s="114"/>
      <c r="J220" s="114"/>
      <c r="K220" s="114"/>
      <c r="L220" s="114"/>
      <c r="M220" s="114"/>
      <c r="N220" s="114"/>
      <c r="P220" s="114"/>
      <c r="Q220" s="114"/>
      <c r="R220" s="114"/>
      <c r="S220" s="114"/>
      <c r="T220" s="114"/>
      <c r="U220" s="114"/>
      <c r="V220" s="114"/>
      <c r="W220" s="114"/>
      <c r="X220" s="114"/>
      <c r="Y220" s="114"/>
      <c r="Z220" s="114"/>
      <c r="AA220" s="114"/>
      <c r="AC220">
        <f t="shared" si="7"/>
        <v>0</v>
      </c>
    </row>
    <row r="221" spans="1:29" x14ac:dyDescent="0.25">
      <c r="A221" s="112">
        <v>19</v>
      </c>
      <c r="B221" s="112">
        <v>216</v>
      </c>
      <c r="C221" s="114"/>
      <c r="D221" s="114"/>
      <c r="E221" s="115"/>
      <c r="F221" s="115"/>
      <c r="G221" s="115"/>
      <c r="H221" s="114"/>
      <c r="I221" s="114"/>
      <c r="J221" s="114"/>
      <c r="K221" s="114"/>
      <c r="L221" s="114"/>
      <c r="M221" s="114"/>
      <c r="N221" s="114"/>
      <c r="P221" s="114"/>
      <c r="Q221" s="114"/>
      <c r="R221" s="114"/>
      <c r="S221" s="114"/>
      <c r="T221" s="114"/>
      <c r="U221" s="114"/>
      <c r="V221" s="114"/>
      <c r="W221" s="114"/>
      <c r="X221" s="114"/>
      <c r="Y221" s="114"/>
      <c r="Z221" s="114"/>
      <c r="AA221" s="114"/>
      <c r="AC221">
        <f t="shared" si="7"/>
        <v>0</v>
      </c>
    </row>
    <row r="222" spans="1:29" x14ac:dyDescent="0.25">
      <c r="A222" s="112">
        <v>19</v>
      </c>
      <c r="B222" s="112">
        <v>217</v>
      </c>
      <c r="C222" s="114"/>
      <c r="D222" s="114"/>
      <c r="E222" s="115"/>
      <c r="F222" s="115"/>
      <c r="G222" s="115"/>
      <c r="H222" s="114"/>
      <c r="I222" s="114"/>
      <c r="J222" s="114"/>
      <c r="K222" s="114"/>
      <c r="L222" s="114"/>
      <c r="M222" s="114"/>
      <c r="N222" s="114"/>
      <c r="P222" s="114"/>
      <c r="Q222" s="114"/>
      <c r="R222" s="114"/>
      <c r="S222" s="114"/>
      <c r="T222" s="114"/>
      <c r="U222" s="114"/>
      <c r="V222" s="114"/>
      <c r="W222" s="114"/>
      <c r="X222" s="114"/>
      <c r="Y222" s="114"/>
      <c r="Z222" s="114"/>
      <c r="AA222" s="114"/>
      <c r="AC222">
        <f t="shared" si="7"/>
        <v>0</v>
      </c>
    </row>
    <row r="223" spans="1:29" x14ac:dyDescent="0.25">
      <c r="A223" s="112">
        <v>20</v>
      </c>
      <c r="B223" s="112">
        <v>218</v>
      </c>
      <c r="C223" s="114"/>
      <c r="D223" s="114"/>
      <c r="E223" s="115"/>
      <c r="F223" s="115"/>
      <c r="G223" s="115"/>
      <c r="H223" s="114"/>
      <c r="I223" s="114"/>
      <c r="J223" s="114"/>
      <c r="K223" s="114"/>
      <c r="L223" s="114"/>
      <c r="M223" s="114"/>
      <c r="N223" s="114"/>
      <c r="P223" s="114"/>
      <c r="Q223" s="114"/>
      <c r="R223" s="114"/>
      <c r="S223" s="114"/>
      <c r="T223" s="114"/>
      <c r="U223" s="114"/>
      <c r="V223" s="114"/>
      <c r="W223" s="114"/>
      <c r="X223" s="114"/>
      <c r="Y223" s="114"/>
      <c r="Z223" s="114"/>
      <c r="AA223" s="114"/>
      <c r="AC223">
        <f t="shared" si="7"/>
        <v>0</v>
      </c>
    </row>
    <row r="224" spans="1:29" x14ac:dyDescent="0.25">
      <c r="A224" s="112">
        <v>20</v>
      </c>
      <c r="B224" s="112">
        <v>219</v>
      </c>
      <c r="C224" s="114"/>
      <c r="D224" s="114"/>
      <c r="E224" s="115"/>
      <c r="F224" s="115"/>
      <c r="G224" s="115"/>
      <c r="H224" s="114"/>
      <c r="I224" s="114"/>
      <c r="J224" s="114"/>
      <c r="K224" s="114"/>
      <c r="L224" s="114"/>
      <c r="M224" s="114"/>
      <c r="N224" s="114"/>
      <c r="P224" s="114"/>
      <c r="Q224" s="114"/>
      <c r="R224" s="114"/>
      <c r="S224" s="114"/>
      <c r="T224" s="114"/>
      <c r="U224" s="114"/>
      <c r="V224" s="114"/>
      <c r="W224" s="114"/>
      <c r="X224" s="114"/>
      <c r="Y224" s="114"/>
      <c r="Z224" s="114"/>
      <c r="AA224" s="114"/>
      <c r="AC224">
        <f t="shared" si="7"/>
        <v>0</v>
      </c>
    </row>
    <row r="225" spans="1:29" x14ac:dyDescent="0.25">
      <c r="A225" s="112">
        <v>20</v>
      </c>
      <c r="B225" s="112">
        <v>220</v>
      </c>
      <c r="C225" s="114"/>
      <c r="D225" s="114"/>
      <c r="E225" s="115"/>
      <c r="F225" s="115"/>
      <c r="G225" s="115"/>
      <c r="H225" s="114"/>
      <c r="I225" s="114"/>
      <c r="J225" s="114"/>
      <c r="K225" s="114"/>
      <c r="L225" s="114"/>
      <c r="M225" s="114"/>
      <c r="N225" s="114"/>
      <c r="P225" s="114"/>
      <c r="Q225" s="114"/>
      <c r="R225" s="114"/>
      <c r="S225" s="114"/>
      <c r="T225" s="114"/>
      <c r="U225" s="114"/>
      <c r="V225" s="114"/>
      <c r="W225" s="114"/>
      <c r="X225" s="114"/>
      <c r="Y225" s="114"/>
      <c r="Z225" s="114"/>
      <c r="AA225" s="114"/>
      <c r="AC225">
        <f t="shared" si="7"/>
        <v>0</v>
      </c>
    </row>
    <row r="226" spans="1:29" x14ac:dyDescent="0.25">
      <c r="A226" s="112">
        <v>20</v>
      </c>
      <c r="B226" s="112">
        <v>221</v>
      </c>
      <c r="C226" s="114"/>
      <c r="D226" s="114"/>
      <c r="E226" s="115"/>
      <c r="F226" s="115"/>
      <c r="G226" s="115"/>
      <c r="H226" s="114"/>
      <c r="I226" s="114"/>
      <c r="J226" s="114"/>
      <c r="K226" s="114"/>
      <c r="L226" s="114"/>
      <c r="M226" s="114"/>
      <c r="N226" s="114"/>
      <c r="P226" s="114"/>
      <c r="Q226" s="114"/>
      <c r="R226" s="114"/>
      <c r="S226" s="114"/>
      <c r="T226" s="114"/>
      <c r="U226" s="114"/>
      <c r="V226" s="114"/>
      <c r="W226" s="114"/>
      <c r="X226" s="114"/>
      <c r="Y226" s="114"/>
      <c r="Z226" s="114"/>
      <c r="AA226" s="114"/>
      <c r="AC226">
        <f t="shared" si="7"/>
        <v>0</v>
      </c>
    </row>
    <row r="227" spans="1:29" x14ac:dyDescent="0.25">
      <c r="A227" s="112">
        <v>20</v>
      </c>
      <c r="B227" s="112">
        <v>222</v>
      </c>
      <c r="C227" s="114"/>
      <c r="D227" s="114"/>
      <c r="E227" s="115"/>
      <c r="F227" s="115"/>
      <c r="G227" s="115"/>
      <c r="H227" s="114"/>
      <c r="I227" s="114"/>
      <c r="J227" s="114"/>
      <c r="K227" s="114"/>
      <c r="L227" s="114"/>
      <c r="M227" s="114"/>
      <c r="N227" s="114"/>
      <c r="P227" s="114"/>
      <c r="Q227" s="114"/>
      <c r="R227" s="114"/>
      <c r="S227" s="114"/>
      <c r="T227" s="114"/>
      <c r="U227" s="114"/>
      <c r="V227" s="114"/>
      <c r="W227" s="114"/>
      <c r="X227" s="114"/>
      <c r="Y227" s="114"/>
      <c r="Z227" s="114"/>
      <c r="AA227" s="114"/>
      <c r="AC227">
        <f t="shared" si="7"/>
        <v>0</v>
      </c>
    </row>
    <row r="228" spans="1:29" x14ac:dyDescent="0.25">
      <c r="A228" s="112">
        <v>20</v>
      </c>
      <c r="B228" s="112">
        <v>223</v>
      </c>
      <c r="C228" s="114"/>
      <c r="D228" s="114"/>
      <c r="E228" s="115"/>
      <c r="F228" s="115"/>
      <c r="G228" s="115"/>
      <c r="H228" s="114"/>
      <c r="I228" s="114"/>
      <c r="J228" s="114"/>
      <c r="K228" s="114"/>
      <c r="L228" s="114"/>
      <c r="M228" s="114"/>
      <c r="N228" s="114"/>
      <c r="P228" s="114"/>
      <c r="Q228" s="114"/>
      <c r="R228" s="114"/>
      <c r="S228" s="114"/>
      <c r="T228" s="114"/>
      <c r="U228" s="114"/>
      <c r="V228" s="114"/>
      <c r="W228" s="114"/>
      <c r="X228" s="114"/>
      <c r="Y228" s="114"/>
      <c r="Z228" s="114"/>
      <c r="AA228" s="114"/>
      <c r="AC228">
        <f t="shared" si="7"/>
        <v>0</v>
      </c>
    </row>
    <row r="229" spans="1:29" x14ac:dyDescent="0.25">
      <c r="A229" s="112">
        <v>20</v>
      </c>
      <c r="B229" s="112">
        <v>224</v>
      </c>
      <c r="C229" s="114"/>
      <c r="D229" s="114"/>
      <c r="E229" s="115"/>
      <c r="F229" s="115"/>
      <c r="G229" s="115"/>
      <c r="H229" s="114"/>
      <c r="I229" s="114"/>
      <c r="J229" s="114"/>
      <c r="K229" s="114"/>
      <c r="L229" s="114"/>
      <c r="M229" s="114"/>
      <c r="N229" s="114"/>
      <c r="P229" s="114"/>
      <c r="Q229" s="114"/>
      <c r="R229" s="114"/>
      <c r="S229" s="114"/>
      <c r="T229" s="114"/>
      <c r="U229" s="114"/>
      <c r="V229" s="114"/>
      <c r="W229" s="114"/>
      <c r="X229" s="114"/>
      <c r="Y229" s="114"/>
      <c r="Z229" s="114"/>
      <c r="AA229" s="114"/>
      <c r="AC229">
        <f t="shared" si="7"/>
        <v>0</v>
      </c>
    </row>
    <row r="230" spans="1:29" x14ac:dyDescent="0.25">
      <c r="A230" s="112">
        <v>20</v>
      </c>
      <c r="B230" s="112">
        <v>225</v>
      </c>
      <c r="C230" s="114"/>
      <c r="D230" s="114"/>
      <c r="E230" s="115"/>
      <c r="F230" s="115"/>
      <c r="G230" s="115"/>
      <c r="H230" s="114"/>
      <c r="I230" s="114"/>
      <c r="J230" s="114"/>
      <c r="K230" s="114"/>
      <c r="L230" s="114"/>
      <c r="M230" s="114"/>
      <c r="N230" s="114"/>
      <c r="P230" s="114"/>
      <c r="Q230" s="114"/>
      <c r="R230" s="114"/>
      <c r="S230" s="114"/>
      <c r="T230" s="114"/>
      <c r="U230" s="114"/>
      <c r="V230" s="114"/>
      <c r="W230" s="114"/>
      <c r="X230" s="114"/>
      <c r="Y230" s="114"/>
      <c r="Z230" s="114"/>
      <c r="AA230" s="114"/>
      <c r="AC230">
        <f t="shared" si="7"/>
        <v>0</v>
      </c>
    </row>
    <row r="231" spans="1:29" x14ac:dyDescent="0.25">
      <c r="A231" s="112">
        <v>20</v>
      </c>
      <c r="B231" s="112">
        <v>226</v>
      </c>
      <c r="C231" s="114"/>
      <c r="D231" s="114"/>
      <c r="E231" s="115"/>
      <c r="F231" s="115"/>
      <c r="G231" s="115"/>
      <c r="H231" s="114"/>
      <c r="I231" s="114"/>
      <c r="J231" s="114"/>
      <c r="K231" s="114"/>
      <c r="L231" s="114"/>
      <c r="M231" s="114"/>
      <c r="N231" s="114"/>
      <c r="P231" s="114"/>
      <c r="Q231" s="114"/>
      <c r="R231" s="114"/>
      <c r="S231" s="114"/>
      <c r="T231" s="114"/>
      <c r="U231" s="114"/>
      <c r="V231" s="114"/>
      <c r="W231" s="114"/>
      <c r="X231" s="114"/>
      <c r="Y231" s="114"/>
      <c r="Z231" s="114"/>
      <c r="AA231" s="114"/>
      <c r="AC231">
        <f t="shared" si="7"/>
        <v>0</v>
      </c>
    </row>
    <row r="232" spans="1:29" x14ac:dyDescent="0.25">
      <c r="A232" s="112">
        <v>20</v>
      </c>
      <c r="B232" s="112">
        <v>227</v>
      </c>
      <c r="C232" s="114"/>
      <c r="D232" s="114"/>
      <c r="E232" s="115"/>
      <c r="F232" s="115"/>
      <c r="G232" s="115"/>
      <c r="H232" s="114"/>
      <c r="I232" s="114"/>
      <c r="J232" s="114"/>
      <c r="K232" s="114"/>
      <c r="L232" s="114"/>
      <c r="M232" s="114"/>
      <c r="N232" s="114"/>
      <c r="P232" s="114"/>
      <c r="Q232" s="114"/>
      <c r="R232" s="114"/>
      <c r="S232" s="114"/>
      <c r="T232" s="114"/>
      <c r="U232" s="114"/>
      <c r="V232" s="114"/>
      <c r="W232" s="114"/>
      <c r="X232" s="114"/>
      <c r="Y232" s="114"/>
      <c r="Z232" s="114"/>
      <c r="AA232" s="114"/>
      <c r="AC232">
        <f t="shared" si="7"/>
        <v>0</v>
      </c>
    </row>
    <row r="233" spans="1:29" x14ac:dyDescent="0.25">
      <c r="A233" s="112">
        <v>21</v>
      </c>
      <c r="B233" s="112">
        <v>228</v>
      </c>
      <c r="C233" s="114"/>
      <c r="D233" s="114"/>
      <c r="E233" s="115"/>
      <c r="F233" s="115"/>
      <c r="G233" s="115"/>
      <c r="H233" s="114"/>
      <c r="I233" s="114"/>
      <c r="J233" s="114"/>
      <c r="K233" s="114"/>
      <c r="L233" s="114"/>
      <c r="M233" s="114"/>
      <c r="N233" s="114"/>
      <c r="P233" s="114"/>
      <c r="Q233" s="114"/>
      <c r="R233" s="114"/>
      <c r="S233" s="114"/>
      <c r="T233" s="114"/>
      <c r="U233" s="114"/>
      <c r="V233" s="114"/>
      <c r="W233" s="114"/>
      <c r="X233" s="114"/>
      <c r="Y233" s="114"/>
      <c r="Z233" s="114"/>
      <c r="AA233" s="114"/>
      <c r="AC233">
        <f t="shared" si="7"/>
        <v>0</v>
      </c>
    </row>
    <row r="234" spans="1:29" x14ac:dyDescent="0.25">
      <c r="A234" s="112">
        <v>21</v>
      </c>
      <c r="B234" s="112">
        <v>229</v>
      </c>
      <c r="C234" s="114"/>
      <c r="D234" s="114"/>
      <c r="E234" s="115"/>
      <c r="F234" s="115"/>
      <c r="G234" s="115"/>
      <c r="H234" s="114"/>
      <c r="I234" s="114"/>
      <c r="J234" s="114"/>
      <c r="K234" s="114"/>
      <c r="L234" s="114"/>
      <c r="M234" s="114"/>
      <c r="N234" s="114"/>
      <c r="P234" s="114"/>
      <c r="Q234" s="114"/>
      <c r="R234" s="114"/>
      <c r="S234" s="114"/>
      <c r="T234" s="114"/>
      <c r="U234" s="114"/>
      <c r="V234" s="114"/>
      <c r="W234" s="114"/>
      <c r="X234" s="114"/>
      <c r="Y234" s="114"/>
      <c r="Z234" s="114"/>
      <c r="AA234" s="114"/>
      <c r="AC234">
        <f t="shared" ref="AC234:AC297" si="8">IF(OR(C234&gt;P234,D234&gt;Q234,E234&gt;R234),1,0)</f>
        <v>0</v>
      </c>
    </row>
    <row r="235" spans="1:29" x14ac:dyDescent="0.25">
      <c r="A235" s="112">
        <v>21</v>
      </c>
      <c r="B235" s="112">
        <v>230</v>
      </c>
      <c r="C235" s="114">
        <f>LEN('21'!D22)</f>
        <v>41</v>
      </c>
      <c r="D235" s="114"/>
      <c r="E235" s="115"/>
      <c r="F235" s="115"/>
      <c r="G235" s="115"/>
      <c r="H235" s="114"/>
      <c r="I235" s="114"/>
      <c r="J235" s="114"/>
      <c r="K235" s="114"/>
      <c r="L235" s="114"/>
      <c r="M235" s="114"/>
      <c r="N235" s="114"/>
      <c r="P235" s="114">
        <v>82</v>
      </c>
      <c r="Q235" s="114"/>
      <c r="R235" s="114"/>
      <c r="S235" s="114"/>
      <c r="T235" s="114"/>
      <c r="U235" s="114"/>
      <c r="V235" s="114"/>
      <c r="W235" s="114"/>
      <c r="X235" s="114"/>
      <c r="Y235" s="114"/>
      <c r="Z235" s="114"/>
      <c r="AA235" s="114"/>
      <c r="AC235">
        <f t="shared" si="8"/>
        <v>0</v>
      </c>
    </row>
    <row r="236" spans="1:29" x14ac:dyDescent="0.25">
      <c r="A236" s="112">
        <v>21</v>
      </c>
      <c r="B236" s="112">
        <v>231</v>
      </c>
      <c r="C236" s="114"/>
      <c r="D236" s="114"/>
      <c r="E236" s="115"/>
      <c r="F236" s="115"/>
      <c r="G236" s="115"/>
      <c r="H236" s="114"/>
      <c r="I236" s="114"/>
      <c r="J236" s="114"/>
      <c r="K236" s="114"/>
      <c r="L236" s="114"/>
      <c r="M236" s="114"/>
      <c r="N236" s="114"/>
      <c r="P236" s="114"/>
      <c r="Q236" s="114"/>
      <c r="R236" s="114"/>
      <c r="S236" s="114"/>
      <c r="T236" s="114"/>
      <c r="U236" s="114"/>
      <c r="V236" s="114"/>
      <c r="W236" s="114"/>
      <c r="X236" s="114"/>
      <c r="Y236" s="114"/>
      <c r="Z236" s="114"/>
      <c r="AA236" s="114"/>
      <c r="AC236">
        <f t="shared" si="8"/>
        <v>0</v>
      </c>
    </row>
    <row r="237" spans="1:29" x14ac:dyDescent="0.25">
      <c r="A237" s="112">
        <v>21</v>
      </c>
      <c r="B237" s="112">
        <v>232</v>
      </c>
      <c r="C237" s="114">
        <f>LEN('21'!D24)</f>
        <v>2870</v>
      </c>
      <c r="D237" s="114"/>
      <c r="E237" s="115"/>
      <c r="F237" s="115"/>
      <c r="G237" s="115"/>
      <c r="H237" s="114"/>
      <c r="I237" s="114"/>
      <c r="J237" s="114"/>
      <c r="K237" s="114"/>
      <c r="L237" s="114"/>
      <c r="M237" s="114"/>
      <c r="N237" s="114"/>
      <c r="P237" s="114">
        <v>82</v>
      </c>
      <c r="Q237" s="114"/>
      <c r="R237" s="114"/>
      <c r="S237" s="114"/>
      <c r="T237" s="114"/>
      <c r="U237" s="114"/>
      <c r="V237" s="114"/>
      <c r="W237" s="114"/>
      <c r="X237" s="114"/>
      <c r="Y237" s="114"/>
      <c r="Z237" s="114"/>
      <c r="AA237" s="114"/>
      <c r="AC237">
        <f t="shared" si="8"/>
        <v>1</v>
      </c>
    </row>
    <row r="238" spans="1:29" x14ac:dyDescent="0.25">
      <c r="A238" s="112">
        <v>21</v>
      </c>
      <c r="B238" s="112">
        <v>233</v>
      </c>
      <c r="C238" s="114"/>
      <c r="D238" s="114"/>
      <c r="E238" s="115"/>
      <c r="F238" s="115"/>
      <c r="G238" s="115"/>
      <c r="H238" s="114"/>
      <c r="I238" s="114"/>
      <c r="J238" s="114"/>
      <c r="K238" s="114"/>
      <c r="L238" s="114"/>
      <c r="M238" s="114"/>
      <c r="N238" s="114"/>
      <c r="P238" s="114"/>
      <c r="Q238" s="114"/>
      <c r="R238" s="114"/>
      <c r="S238" s="114"/>
      <c r="T238" s="114"/>
      <c r="U238" s="114"/>
      <c r="V238" s="114"/>
      <c r="W238" s="114"/>
      <c r="X238" s="114"/>
      <c r="Y238" s="114"/>
      <c r="Z238" s="114"/>
      <c r="AA238" s="114"/>
      <c r="AC238">
        <f t="shared" si="8"/>
        <v>0</v>
      </c>
    </row>
    <row r="239" spans="1:29" x14ac:dyDescent="0.25">
      <c r="A239" s="112">
        <v>21</v>
      </c>
      <c r="B239" s="112">
        <v>234</v>
      </c>
      <c r="C239" s="114"/>
      <c r="D239" s="114"/>
      <c r="E239" s="115"/>
      <c r="F239" s="115"/>
      <c r="G239" s="115"/>
      <c r="H239" s="114"/>
      <c r="I239" s="114"/>
      <c r="J239" s="114"/>
      <c r="K239" s="114"/>
      <c r="L239" s="114"/>
      <c r="M239" s="114"/>
      <c r="N239" s="114"/>
      <c r="P239" s="114"/>
      <c r="Q239" s="114"/>
      <c r="R239" s="114"/>
      <c r="S239" s="114"/>
      <c r="T239" s="114"/>
      <c r="U239" s="114"/>
      <c r="V239" s="114"/>
      <c r="W239" s="114"/>
      <c r="X239" s="114"/>
      <c r="Y239" s="114"/>
      <c r="Z239" s="114"/>
      <c r="AA239" s="114"/>
      <c r="AC239">
        <f t="shared" si="8"/>
        <v>0</v>
      </c>
    </row>
    <row r="240" spans="1:29" x14ac:dyDescent="0.25">
      <c r="A240" s="112">
        <v>21</v>
      </c>
      <c r="B240" s="112">
        <v>235</v>
      </c>
      <c r="C240" s="114"/>
      <c r="D240" s="114"/>
      <c r="E240" s="115"/>
      <c r="F240" s="115"/>
      <c r="G240" s="115"/>
      <c r="H240" s="114"/>
      <c r="I240" s="114"/>
      <c r="J240" s="114"/>
      <c r="K240" s="114"/>
      <c r="L240" s="114"/>
      <c r="M240" s="114"/>
      <c r="N240" s="114"/>
      <c r="P240" s="114"/>
      <c r="Q240" s="114"/>
      <c r="R240" s="114"/>
      <c r="S240" s="114"/>
      <c r="T240" s="114"/>
      <c r="U240" s="114"/>
      <c r="V240" s="114"/>
      <c r="W240" s="114"/>
      <c r="X240" s="114"/>
      <c r="Y240" s="114"/>
      <c r="Z240" s="114"/>
      <c r="AA240" s="114"/>
      <c r="AC240">
        <f t="shared" si="8"/>
        <v>0</v>
      </c>
    </row>
    <row r="241" spans="1:29" x14ac:dyDescent="0.25">
      <c r="A241" s="112">
        <v>21</v>
      </c>
      <c r="B241" s="112">
        <v>236</v>
      </c>
      <c r="C241" s="114"/>
      <c r="D241" s="114"/>
      <c r="E241" s="115"/>
      <c r="F241" s="115"/>
      <c r="G241" s="115"/>
      <c r="H241" s="114"/>
      <c r="I241" s="114"/>
      <c r="J241" s="114"/>
      <c r="K241" s="114"/>
      <c r="L241" s="114"/>
      <c r="M241" s="114"/>
      <c r="N241" s="114"/>
      <c r="P241" s="114"/>
      <c r="Q241" s="114"/>
      <c r="R241" s="114"/>
      <c r="S241" s="114"/>
      <c r="T241" s="114"/>
      <c r="U241" s="114"/>
      <c r="V241" s="114"/>
      <c r="W241" s="114"/>
      <c r="X241" s="114"/>
      <c r="Y241" s="114"/>
      <c r="Z241" s="114"/>
      <c r="AA241" s="114"/>
      <c r="AC241">
        <f t="shared" si="8"/>
        <v>0</v>
      </c>
    </row>
    <row r="242" spans="1:29" x14ac:dyDescent="0.25">
      <c r="A242" s="112">
        <v>21</v>
      </c>
      <c r="B242" s="112">
        <v>237</v>
      </c>
      <c r="C242" s="114"/>
      <c r="D242" s="114"/>
      <c r="E242" s="115"/>
      <c r="F242" s="115"/>
      <c r="G242" s="115"/>
      <c r="H242" s="114"/>
      <c r="I242" s="114"/>
      <c r="J242" s="114"/>
      <c r="K242" s="114"/>
      <c r="L242" s="114"/>
      <c r="M242" s="114"/>
      <c r="N242" s="114"/>
      <c r="P242" s="114"/>
      <c r="Q242" s="114"/>
      <c r="R242" s="114"/>
      <c r="S242" s="114"/>
      <c r="T242" s="114"/>
      <c r="U242" s="114"/>
      <c r="V242" s="114"/>
      <c r="W242" s="114"/>
      <c r="X242" s="114"/>
      <c r="Y242" s="114"/>
      <c r="Z242" s="114"/>
      <c r="AA242" s="114"/>
      <c r="AC242">
        <f t="shared" si="8"/>
        <v>0</v>
      </c>
    </row>
    <row r="243" spans="1:29" x14ac:dyDescent="0.25">
      <c r="A243" s="112">
        <v>21</v>
      </c>
      <c r="B243" s="112">
        <v>238</v>
      </c>
      <c r="C243" s="114">
        <f>LEN('21'!D47)</f>
        <v>17</v>
      </c>
      <c r="D243" s="114"/>
      <c r="E243" s="115"/>
      <c r="F243" s="115"/>
      <c r="G243" s="115"/>
      <c r="H243" s="114"/>
      <c r="I243" s="114"/>
      <c r="J243" s="114"/>
      <c r="K243" s="114"/>
      <c r="L243" s="114"/>
      <c r="M243" s="114"/>
      <c r="N243" s="114"/>
      <c r="P243" s="114">
        <v>82</v>
      </c>
      <c r="Q243" s="114"/>
      <c r="R243" s="114"/>
      <c r="S243" s="114"/>
      <c r="T243" s="114"/>
      <c r="U243" s="114"/>
      <c r="V243" s="114"/>
      <c r="W243" s="114"/>
      <c r="X243" s="114"/>
      <c r="Y243" s="114"/>
      <c r="Z243" s="114"/>
      <c r="AA243" s="114"/>
      <c r="AC243">
        <f t="shared" si="8"/>
        <v>0</v>
      </c>
    </row>
    <row r="244" spans="1:29" x14ac:dyDescent="0.25">
      <c r="A244" s="112">
        <v>21</v>
      </c>
      <c r="B244" s="112">
        <v>239</v>
      </c>
      <c r="C244" s="114"/>
      <c r="D244" s="114"/>
      <c r="E244" s="115"/>
      <c r="F244" s="115"/>
      <c r="G244" s="115"/>
      <c r="H244" s="114"/>
      <c r="I244" s="114"/>
      <c r="J244" s="114"/>
      <c r="K244" s="114"/>
      <c r="L244" s="114"/>
      <c r="M244" s="114"/>
      <c r="N244" s="114"/>
      <c r="P244" s="114"/>
      <c r="Q244" s="114"/>
      <c r="R244" s="114"/>
      <c r="S244" s="114"/>
      <c r="T244" s="114"/>
      <c r="U244" s="114"/>
      <c r="V244" s="114"/>
      <c r="W244" s="114"/>
      <c r="X244" s="114"/>
      <c r="Y244" s="114"/>
      <c r="Z244" s="114"/>
      <c r="AA244" s="114"/>
      <c r="AC244">
        <f t="shared" si="8"/>
        <v>0</v>
      </c>
    </row>
    <row r="245" spans="1:29" x14ac:dyDescent="0.25">
      <c r="A245" s="112">
        <v>21</v>
      </c>
      <c r="B245" s="112">
        <v>240</v>
      </c>
      <c r="C245" s="114">
        <f>LEN('21'!D49)</f>
        <v>4027</v>
      </c>
      <c r="D245" s="114"/>
      <c r="E245" s="115"/>
      <c r="F245" s="115"/>
      <c r="G245" s="115"/>
      <c r="H245" s="114"/>
      <c r="I245" s="114"/>
      <c r="J245" s="114"/>
      <c r="K245" s="114"/>
      <c r="L245" s="114"/>
      <c r="M245" s="114"/>
      <c r="N245" s="114"/>
      <c r="P245" s="114">
        <v>82</v>
      </c>
      <c r="Q245" s="114"/>
      <c r="R245" s="114"/>
      <c r="S245" s="114"/>
      <c r="T245" s="114"/>
      <c r="U245" s="114"/>
      <c r="V245" s="114"/>
      <c r="W245" s="114"/>
      <c r="X245" s="114"/>
      <c r="Y245" s="114"/>
      <c r="Z245" s="114"/>
      <c r="AA245" s="114"/>
      <c r="AC245">
        <f t="shared" si="8"/>
        <v>1</v>
      </c>
    </row>
    <row r="246" spans="1:29" x14ac:dyDescent="0.25">
      <c r="A246" s="112">
        <v>21</v>
      </c>
      <c r="B246" s="112">
        <v>241</v>
      </c>
      <c r="C246" s="114"/>
      <c r="D246" s="114"/>
      <c r="E246" s="115"/>
      <c r="F246" s="115"/>
      <c r="G246" s="115"/>
      <c r="H246" s="114"/>
      <c r="I246" s="114"/>
      <c r="J246" s="114"/>
      <c r="K246" s="114"/>
      <c r="L246" s="114"/>
      <c r="M246" s="114"/>
      <c r="N246" s="114"/>
      <c r="P246" s="114"/>
      <c r="Q246" s="114"/>
      <c r="R246" s="114"/>
      <c r="S246" s="114"/>
      <c r="T246" s="114"/>
      <c r="U246" s="114"/>
      <c r="V246" s="114"/>
      <c r="W246" s="114"/>
      <c r="X246" s="114"/>
      <c r="Y246" s="114"/>
      <c r="Z246" s="114"/>
      <c r="AA246" s="114"/>
      <c r="AC246">
        <f t="shared" si="8"/>
        <v>0</v>
      </c>
    </row>
    <row r="247" spans="1:29" x14ac:dyDescent="0.25">
      <c r="A247" s="112">
        <v>21</v>
      </c>
      <c r="B247" s="112">
        <v>242</v>
      </c>
      <c r="C247" s="114"/>
      <c r="D247" s="114"/>
      <c r="E247" s="115"/>
      <c r="F247" s="115"/>
      <c r="G247" s="115"/>
      <c r="H247" s="114"/>
      <c r="I247" s="114"/>
      <c r="J247" s="114"/>
      <c r="K247" s="114"/>
      <c r="L247" s="114"/>
      <c r="M247" s="114"/>
      <c r="N247" s="114"/>
      <c r="P247" s="114"/>
      <c r="Q247" s="114"/>
      <c r="R247" s="114"/>
      <c r="S247" s="114"/>
      <c r="T247" s="114"/>
      <c r="U247" s="114"/>
      <c r="V247" s="114"/>
      <c r="W247" s="114"/>
      <c r="X247" s="114"/>
      <c r="Y247" s="114"/>
      <c r="Z247" s="114"/>
      <c r="AA247" s="114"/>
      <c r="AC247">
        <f t="shared" si="8"/>
        <v>0</v>
      </c>
    </row>
    <row r="248" spans="1:29" x14ac:dyDescent="0.25">
      <c r="A248" s="112">
        <v>21</v>
      </c>
      <c r="B248" s="112">
        <v>243</v>
      </c>
      <c r="C248" s="114"/>
      <c r="D248" s="114"/>
      <c r="E248" s="115"/>
      <c r="F248" s="115"/>
      <c r="G248" s="115"/>
      <c r="H248" s="114"/>
      <c r="I248" s="114"/>
      <c r="J248" s="114"/>
      <c r="K248" s="114"/>
      <c r="L248" s="114"/>
      <c r="M248" s="114"/>
      <c r="N248" s="114"/>
      <c r="P248" s="114"/>
      <c r="Q248" s="114"/>
      <c r="R248" s="114"/>
      <c r="S248" s="114"/>
      <c r="T248" s="114"/>
      <c r="U248" s="114"/>
      <c r="V248" s="114"/>
      <c r="W248" s="114"/>
      <c r="X248" s="114"/>
      <c r="Y248" s="114"/>
      <c r="Z248" s="114"/>
      <c r="AA248" s="114"/>
      <c r="AC248">
        <f t="shared" si="8"/>
        <v>0</v>
      </c>
    </row>
    <row r="249" spans="1:29" x14ac:dyDescent="0.25">
      <c r="A249" s="112">
        <v>21</v>
      </c>
      <c r="B249" s="112">
        <v>244</v>
      </c>
      <c r="C249" s="114"/>
      <c r="D249" s="114"/>
      <c r="E249" s="115"/>
      <c r="F249" s="115"/>
      <c r="G249" s="115"/>
      <c r="H249" s="114"/>
      <c r="I249" s="114"/>
      <c r="J249" s="114"/>
      <c r="K249" s="114"/>
      <c r="L249" s="114"/>
      <c r="M249" s="114"/>
      <c r="N249" s="114"/>
      <c r="P249" s="114"/>
      <c r="Q249" s="114"/>
      <c r="R249" s="114"/>
      <c r="S249" s="114"/>
      <c r="T249" s="114"/>
      <c r="U249" s="114"/>
      <c r="V249" s="114"/>
      <c r="W249" s="114"/>
      <c r="X249" s="114"/>
      <c r="Y249" s="114"/>
      <c r="Z249" s="114"/>
      <c r="AA249" s="114"/>
      <c r="AC249">
        <f t="shared" si="8"/>
        <v>0</v>
      </c>
    </row>
    <row r="250" spans="1:29" x14ac:dyDescent="0.25">
      <c r="A250" s="112">
        <v>21</v>
      </c>
      <c r="B250" s="112">
        <v>245</v>
      </c>
      <c r="C250" s="114"/>
      <c r="D250" s="114"/>
      <c r="E250" s="115"/>
      <c r="F250" s="115"/>
      <c r="G250" s="115"/>
      <c r="H250" s="114"/>
      <c r="I250" s="114"/>
      <c r="J250" s="114"/>
      <c r="K250" s="114"/>
      <c r="L250" s="114"/>
      <c r="M250" s="114"/>
      <c r="N250" s="114"/>
      <c r="P250" s="114"/>
      <c r="Q250" s="114"/>
      <c r="R250" s="114"/>
      <c r="S250" s="114"/>
      <c r="T250" s="114"/>
      <c r="U250" s="114"/>
      <c r="V250" s="114"/>
      <c r="W250" s="114"/>
      <c r="X250" s="114"/>
      <c r="Y250" s="114"/>
      <c r="Z250" s="114"/>
      <c r="AA250" s="114"/>
      <c r="AC250">
        <f t="shared" si="8"/>
        <v>0</v>
      </c>
    </row>
    <row r="251" spans="1:29" x14ac:dyDescent="0.25">
      <c r="A251" s="112">
        <v>21</v>
      </c>
      <c r="B251" s="112">
        <v>246</v>
      </c>
      <c r="C251" s="114">
        <f>LEN('21'!D89)</f>
        <v>52</v>
      </c>
      <c r="D251" s="114"/>
      <c r="E251" s="115"/>
      <c r="F251" s="115"/>
      <c r="G251" s="115"/>
      <c r="H251" s="114"/>
      <c r="I251" s="114"/>
      <c r="J251" s="114"/>
      <c r="K251" s="114"/>
      <c r="L251" s="114"/>
      <c r="M251" s="114"/>
      <c r="N251" s="114"/>
      <c r="P251" s="114">
        <v>82</v>
      </c>
      <c r="Q251" s="114"/>
      <c r="R251" s="114"/>
      <c r="S251" s="114"/>
      <c r="T251" s="114"/>
      <c r="U251" s="114"/>
      <c r="V251" s="114"/>
      <c r="W251" s="114"/>
      <c r="X251" s="114"/>
      <c r="Y251" s="114"/>
      <c r="Z251" s="114"/>
      <c r="AA251" s="114"/>
      <c r="AC251">
        <f t="shared" si="8"/>
        <v>0</v>
      </c>
    </row>
    <row r="252" spans="1:29" x14ac:dyDescent="0.25">
      <c r="A252" s="112">
        <v>21</v>
      </c>
      <c r="B252" s="112">
        <v>247</v>
      </c>
      <c r="C252" s="114"/>
      <c r="D252" s="114"/>
      <c r="E252" s="115"/>
      <c r="F252" s="115"/>
      <c r="G252" s="115"/>
      <c r="H252" s="114"/>
      <c r="I252" s="114"/>
      <c r="J252" s="114"/>
      <c r="K252" s="114"/>
      <c r="L252" s="114"/>
      <c r="M252" s="114"/>
      <c r="N252" s="114"/>
      <c r="P252" s="114"/>
      <c r="Q252" s="114"/>
      <c r="R252" s="114"/>
      <c r="S252" s="114"/>
      <c r="T252" s="114"/>
      <c r="U252" s="114"/>
      <c r="V252" s="114"/>
      <c r="W252" s="114"/>
      <c r="X252" s="114"/>
      <c r="Y252" s="114"/>
      <c r="Z252" s="114"/>
      <c r="AA252" s="114"/>
      <c r="AC252">
        <f t="shared" si="8"/>
        <v>0</v>
      </c>
    </row>
    <row r="253" spans="1:29" x14ac:dyDescent="0.25">
      <c r="A253" s="112">
        <v>21</v>
      </c>
      <c r="B253" s="112">
        <v>248</v>
      </c>
      <c r="C253" s="114">
        <f>LEN('21'!D91)</f>
        <v>1890</v>
      </c>
      <c r="D253" s="114"/>
      <c r="E253" s="115"/>
      <c r="F253" s="115"/>
      <c r="G253" s="115"/>
      <c r="H253" s="114"/>
      <c r="I253" s="114"/>
      <c r="J253" s="114"/>
      <c r="K253" s="114"/>
      <c r="L253" s="114"/>
      <c r="M253" s="114"/>
      <c r="N253" s="114"/>
      <c r="P253" s="114">
        <v>82</v>
      </c>
      <c r="Q253" s="114"/>
      <c r="R253" s="114"/>
      <c r="S253" s="114"/>
      <c r="T253" s="114"/>
      <c r="U253" s="114"/>
      <c r="V253" s="114"/>
      <c r="W253" s="114"/>
      <c r="X253" s="114"/>
      <c r="Y253" s="114"/>
      <c r="Z253" s="114"/>
      <c r="AA253" s="114"/>
      <c r="AC253">
        <f t="shared" si="8"/>
        <v>1</v>
      </c>
    </row>
    <row r="254" spans="1:29" x14ac:dyDescent="0.25">
      <c r="A254" s="112">
        <v>21</v>
      </c>
      <c r="B254" s="112">
        <v>249</v>
      </c>
      <c r="C254" s="114"/>
      <c r="D254" s="114"/>
      <c r="E254" s="115"/>
      <c r="F254" s="115"/>
      <c r="G254" s="115"/>
      <c r="H254" s="114"/>
      <c r="I254" s="114"/>
      <c r="J254" s="114"/>
      <c r="K254" s="114"/>
      <c r="L254" s="114"/>
      <c r="M254" s="114"/>
      <c r="N254" s="114"/>
      <c r="P254" s="114"/>
      <c r="Q254" s="114"/>
      <c r="R254" s="114"/>
      <c r="S254" s="114"/>
      <c r="T254" s="114"/>
      <c r="U254" s="114"/>
      <c r="V254" s="114"/>
      <c r="W254" s="114"/>
      <c r="X254" s="114"/>
      <c r="Y254" s="114"/>
      <c r="Z254" s="114"/>
      <c r="AA254" s="114"/>
      <c r="AC254">
        <f t="shared" si="8"/>
        <v>0</v>
      </c>
    </row>
    <row r="255" spans="1:29" x14ac:dyDescent="0.25">
      <c r="A255" s="112">
        <v>21</v>
      </c>
      <c r="B255" s="112">
        <v>250</v>
      </c>
      <c r="C255" s="114"/>
      <c r="D255" s="114"/>
      <c r="E255" s="115"/>
      <c r="F255" s="115"/>
      <c r="G255" s="115"/>
      <c r="H255" s="114"/>
      <c r="I255" s="114"/>
      <c r="J255" s="114"/>
      <c r="K255" s="114"/>
      <c r="L255" s="114"/>
      <c r="M255" s="114"/>
      <c r="N255" s="114"/>
      <c r="P255" s="114"/>
      <c r="Q255" s="114"/>
      <c r="R255" s="114"/>
      <c r="S255" s="114"/>
      <c r="T255" s="114"/>
      <c r="U255" s="114"/>
      <c r="V255" s="114"/>
      <c r="W255" s="114"/>
      <c r="X255" s="114"/>
      <c r="Y255" s="114"/>
      <c r="Z255" s="114"/>
      <c r="AA255" s="114"/>
      <c r="AC255">
        <f t="shared" si="8"/>
        <v>0</v>
      </c>
    </row>
    <row r="256" spans="1:29" x14ac:dyDescent="0.25">
      <c r="A256" s="112">
        <v>21</v>
      </c>
      <c r="B256" s="112">
        <v>251</v>
      </c>
      <c r="C256" s="114"/>
      <c r="D256" s="114"/>
      <c r="E256" s="115"/>
      <c r="F256" s="115"/>
      <c r="G256" s="115"/>
      <c r="H256" s="114"/>
      <c r="I256" s="114"/>
      <c r="J256" s="114"/>
      <c r="K256" s="114"/>
      <c r="L256" s="114"/>
      <c r="M256" s="114"/>
      <c r="N256" s="114"/>
      <c r="P256" s="114"/>
      <c r="Q256" s="114"/>
      <c r="R256" s="114"/>
      <c r="S256" s="114"/>
      <c r="T256" s="114"/>
      <c r="U256" s="114"/>
      <c r="V256" s="114"/>
      <c r="W256" s="114"/>
      <c r="X256" s="114"/>
      <c r="Y256" s="114"/>
      <c r="Z256" s="114"/>
      <c r="AA256" s="114"/>
      <c r="AC256">
        <f t="shared" si="8"/>
        <v>0</v>
      </c>
    </row>
    <row r="257" spans="1:29" x14ac:dyDescent="0.25">
      <c r="A257" s="112">
        <v>21</v>
      </c>
      <c r="B257" s="112">
        <v>252</v>
      </c>
      <c r="C257" s="114"/>
      <c r="D257" s="114"/>
      <c r="E257" s="115"/>
      <c r="F257" s="115"/>
      <c r="G257" s="115"/>
      <c r="H257" s="114"/>
      <c r="I257" s="114"/>
      <c r="J257" s="114"/>
      <c r="K257" s="114"/>
      <c r="L257" s="114"/>
      <c r="M257" s="114"/>
      <c r="N257" s="114"/>
      <c r="P257" s="114"/>
      <c r="Q257" s="114"/>
      <c r="R257" s="114"/>
      <c r="S257" s="114"/>
      <c r="T257" s="114"/>
      <c r="U257" s="114"/>
      <c r="V257" s="114"/>
      <c r="W257" s="114"/>
      <c r="X257" s="114"/>
      <c r="Y257" s="114"/>
      <c r="Z257" s="114"/>
      <c r="AA257" s="114"/>
      <c r="AC257">
        <f t="shared" si="8"/>
        <v>0</v>
      </c>
    </row>
    <row r="258" spans="1:29" x14ac:dyDescent="0.25">
      <c r="A258" s="112">
        <v>21</v>
      </c>
      <c r="B258" s="112">
        <v>253</v>
      </c>
      <c r="C258" s="114"/>
      <c r="D258" s="114"/>
      <c r="E258" s="115"/>
      <c r="F258" s="115"/>
      <c r="G258" s="115"/>
      <c r="H258" s="114"/>
      <c r="I258" s="114"/>
      <c r="J258" s="114"/>
      <c r="K258" s="114"/>
      <c r="L258" s="114"/>
      <c r="M258" s="114"/>
      <c r="N258" s="114"/>
      <c r="P258" s="114"/>
      <c r="Q258" s="114"/>
      <c r="R258" s="114"/>
      <c r="S258" s="114"/>
      <c r="T258" s="114"/>
      <c r="U258" s="114"/>
      <c r="V258" s="114"/>
      <c r="W258" s="114"/>
      <c r="X258" s="114"/>
      <c r="Y258" s="114"/>
      <c r="Z258" s="114"/>
      <c r="AA258" s="114"/>
      <c r="AC258">
        <f t="shared" si="8"/>
        <v>0</v>
      </c>
    </row>
    <row r="259" spans="1:29" x14ac:dyDescent="0.25">
      <c r="A259" s="112">
        <v>21</v>
      </c>
      <c r="B259" s="112">
        <v>254</v>
      </c>
      <c r="C259" s="114">
        <f>LEN('21'!D122)</f>
        <v>0</v>
      </c>
      <c r="D259" s="114"/>
      <c r="E259" s="115"/>
      <c r="F259" s="115"/>
      <c r="G259" s="115"/>
      <c r="H259" s="114"/>
      <c r="I259" s="114"/>
      <c r="J259" s="114"/>
      <c r="K259" s="114"/>
      <c r="L259" s="114"/>
      <c r="M259" s="114"/>
      <c r="N259" s="114"/>
      <c r="P259" s="114">
        <v>82</v>
      </c>
      <c r="Q259" s="114"/>
      <c r="R259" s="114"/>
      <c r="S259" s="114"/>
      <c r="T259" s="114"/>
      <c r="U259" s="114"/>
      <c r="V259" s="114"/>
      <c r="W259" s="114"/>
      <c r="X259" s="114"/>
      <c r="Y259" s="114"/>
      <c r="Z259" s="114"/>
      <c r="AA259" s="114"/>
      <c r="AC259">
        <f t="shared" si="8"/>
        <v>0</v>
      </c>
    </row>
    <row r="260" spans="1:29" x14ac:dyDescent="0.25">
      <c r="A260" s="112">
        <v>21</v>
      </c>
      <c r="B260" s="112">
        <v>255</v>
      </c>
      <c r="C260" s="114"/>
      <c r="D260" s="114"/>
      <c r="E260" s="115"/>
      <c r="F260" s="115"/>
      <c r="G260" s="115"/>
      <c r="H260" s="114"/>
      <c r="I260" s="114"/>
      <c r="J260" s="114"/>
      <c r="K260" s="114"/>
      <c r="L260" s="114"/>
      <c r="M260" s="114"/>
      <c r="N260" s="114"/>
      <c r="P260" s="114"/>
      <c r="Q260" s="114"/>
      <c r="R260" s="114"/>
      <c r="S260" s="114"/>
      <c r="T260" s="114"/>
      <c r="U260" s="114"/>
      <c r="V260" s="114"/>
      <c r="W260" s="114"/>
      <c r="X260" s="114"/>
      <c r="Y260" s="114"/>
      <c r="Z260" s="114"/>
      <c r="AA260" s="114"/>
      <c r="AC260">
        <f t="shared" si="8"/>
        <v>0</v>
      </c>
    </row>
    <row r="261" spans="1:29" x14ac:dyDescent="0.25">
      <c r="A261" s="112">
        <v>21</v>
      </c>
      <c r="B261" s="112">
        <v>256</v>
      </c>
      <c r="C261" s="114">
        <f>LEN('21'!D124)</f>
        <v>0</v>
      </c>
      <c r="D261" s="114"/>
      <c r="E261" s="115"/>
      <c r="F261" s="115"/>
      <c r="G261" s="115"/>
      <c r="H261" s="114"/>
      <c r="I261" s="114"/>
      <c r="J261" s="114"/>
      <c r="K261" s="114"/>
      <c r="L261" s="114"/>
      <c r="M261" s="114"/>
      <c r="N261" s="114"/>
      <c r="P261" s="114">
        <v>82</v>
      </c>
      <c r="Q261" s="114"/>
      <c r="R261" s="114"/>
      <c r="S261" s="114"/>
      <c r="T261" s="114"/>
      <c r="U261" s="114"/>
      <c r="V261" s="114"/>
      <c r="W261" s="114"/>
      <c r="X261" s="114"/>
      <c r="Y261" s="114"/>
      <c r="Z261" s="114"/>
      <c r="AA261" s="114"/>
      <c r="AC261">
        <f t="shared" si="8"/>
        <v>0</v>
      </c>
    </row>
    <row r="262" spans="1:29" x14ac:dyDescent="0.25">
      <c r="A262" s="112">
        <v>21</v>
      </c>
      <c r="B262" s="112">
        <v>257</v>
      </c>
      <c r="C262" s="114"/>
      <c r="D262" s="114"/>
      <c r="E262" s="115"/>
      <c r="F262" s="115"/>
      <c r="G262" s="115"/>
      <c r="H262" s="114"/>
      <c r="I262" s="114"/>
      <c r="J262" s="114"/>
      <c r="K262" s="114"/>
      <c r="L262" s="114"/>
      <c r="M262" s="114"/>
      <c r="N262" s="114"/>
      <c r="P262" s="114"/>
      <c r="Q262" s="114"/>
      <c r="R262" s="114"/>
      <c r="S262" s="114"/>
      <c r="T262" s="114"/>
      <c r="U262" s="114"/>
      <c r="V262" s="114"/>
      <c r="W262" s="114"/>
      <c r="X262" s="114"/>
      <c r="Y262" s="114"/>
      <c r="Z262" s="114"/>
      <c r="AA262" s="114"/>
      <c r="AC262">
        <f t="shared" si="8"/>
        <v>0</v>
      </c>
    </row>
    <row r="263" spans="1:29" x14ac:dyDescent="0.25">
      <c r="A263" s="112">
        <v>21</v>
      </c>
      <c r="B263" s="112">
        <v>258</v>
      </c>
      <c r="C263" s="114"/>
      <c r="D263" s="114"/>
      <c r="E263" s="115"/>
      <c r="F263" s="115"/>
      <c r="G263" s="115"/>
      <c r="H263" s="114"/>
      <c r="I263" s="114"/>
      <c r="J263" s="114"/>
      <c r="K263" s="114"/>
      <c r="L263" s="114"/>
      <c r="M263" s="114"/>
      <c r="N263" s="114"/>
      <c r="P263" s="114"/>
      <c r="Q263" s="114"/>
      <c r="R263" s="114"/>
      <c r="S263" s="114"/>
      <c r="T263" s="114"/>
      <c r="U263" s="114"/>
      <c r="V263" s="114"/>
      <c r="W263" s="114"/>
      <c r="X263" s="114"/>
      <c r="Y263" s="114"/>
      <c r="Z263" s="114"/>
      <c r="AA263" s="114"/>
      <c r="AC263">
        <f t="shared" si="8"/>
        <v>0</v>
      </c>
    </row>
    <row r="264" spans="1:29" x14ac:dyDescent="0.25">
      <c r="A264" s="112">
        <v>21</v>
      </c>
      <c r="B264" s="112">
        <v>259</v>
      </c>
      <c r="C264" s="114"/>
      <c r="D264" s="114"/>
      <c r="E264" s="115"/>
      <c r="F264" s="115"/>
      <c r="G264" s="115"/>
      <c r="H264" s="114"/>
      <c r="I264" s="114"/>
      <c r="J264" s="114"/>
      <c r="K264" s="114"/>
      <c r="L264" s="114"/>
      <c r="M264" s="114"/>
      <c r="N264" s="114"/>
      <c r="P264" s="114"/>
      <c r="Q264" s="114"/>
      <c r="R264" s="114"/>
      <c r="S264" s="114"/>
      <c r="T264" s="114"/>
      <c r="U264" s="114"/>
      <c r="V264" s="114"/>
      <c r="W264" s="114"/>
      <c r="X264" s="114"/>
      <c r="Y264" s="114"/>
      <c r="Z264" s="114"/>
      <c r="AA264" s="114"/>
      <c r="AC264">
        <f t="shared" si="8"/>
        <v>0</v>
      </c>
    </row>
    <row r="265" spans="1:29" x14ac:dyDescent="0.25">
      <c r="A265" s="112">
        <v>21</v>
      </c>
      <c r="B265" s="112">
        <v>260</v>
      </c>
      <c r="C265" s="114"/>
      <c r="D265" s="114"/>
      <c r="E265" s="115"/>
      <c r="F265" s="115"/>
      <c r="G265" s="115"/>
      <c r="H265" s="114"/>
      <c r="I265" s="114"/>
      <c r="J265" s="114"/>
      <c r="K265" s="114"/>
      <c r="L265" s="114"/>
      <c r="M265" s="114"/>
      <c r="N265" s="114"/>
      <c r="P265" s="114"/>
      <c r="Q265" s="114"/>
      <c r="R265" s="114"/>
      <c r="S265" s="114"/>
      <c r="T265" s="114"/>
      <c r="U265" s="114"/>
      <c r="V265" s="114"/>
      <c r="W265" s="114"/>
      <c r="X265" s="114"/>
      <c r="Y265" s="114"/>
      <c r="Z265" s="114"/>
      <c r="AA265" s="114"/>
      <c r="AC265">
        <f t="shared" si="8"/>
        <v>0</v>
      </c>
    </row>
    <row r="266" spans="1:29" x14ac:dyDescent="0.25">
      <c r="A266" s="112">
        <v>21</v>
      </c>
      <c r="B266" s="112">
        <v>261</v>
      </c>
      <c r="C266" s="114"/>
      <c r="D266" s="114"/>
      <c r="E266" s="115"/>
      <c r="F266" s="115"/>
      <c r="G266" s="115"/>
      <c r="H266" s="114"/>
      <c r="I266" s="114"/>
      <c r="J266" s="114"/>
      <c r="K266" s="114"/>
      <c r="L266" s="114"/>
      <c r="M266" s="114"/>
      <c r="N266" s="114"/>
      <c r="P266" s="114"/>
      <c r="Q266" s="114"/>
      <c r="R266" s="114"/>
      <c r="S266" s="114"/>
      <c r="T266" s="114"/>
      <c r="U266" s="114"/>
      <c r="V266" s="114"/>
      <c r="W266" s="114"/>
      <c r="X266" s="114"/>
      <c r="Y266" s="114"/>
      <c r="Z266" s="114"/>
      <c r="AA266" s="114"/>
      <c r="AC266">
        <f t="shared" si="8"/>
        <v>0</v>
      </c>
    </row>
    <row r="267" spans="1:29" x14ac:dyDescent="0.25">
      <c r="A267" s="112">
        <v>21</v>
      </c>
      <c r="B267" s="112">
        <v>262</v>
      </c>
      <c r="C267" s="114">
        <f>LEN('21'!D155)</f>
        <v>0</v>
      </c>
      <c r="D267" s="114"/>
      <c r="E267" s="115"/>
      <c r="F267" s="115"/>
      <c r="G267" s="115"/>
      <c r="H267" s="114"/>
      <c r="I267" s="114"/>
      <c r="J267" s="114"/>
      <c r="K267" s="114"/>
      <c r="L267" s="114"/>
      <c r="M267" s="114"/>
      <c r="N267" s="114"/>
      <c r="P267" s="114">
        <v>82</v>
      </c>
      <c r="Q267" s="114"/>
      <c r="R267" s="114"/>
      <c r="S267" s="114"/>
      <c r="T267" s="114"/>
      <c r="U267" s="114"/>
      <c r="V267" s="114"/>
      <c r="W267" s="114"/>
      <c r="X267" s="114"/>
      <c r="Y267" s="114"/>
      <c r="Z267" s="114"/>
      <c r="AA267" s="114"/>
      <c r="AC267">
        <f t="shared" si="8"/>
        <v>0</v>
      </c>
    </row>
    <row r="268" spans="1:29" x14ac:dyDescent="0.25">
      <c r="A268" s="112">
        <v>21</v>
      </c>
      <c r="B268" s="112">
        <v>263</v>
      </c>
      <c r="C268" s="114"/>
      <c r="D268" s="114"/>
      <c r="E268" s="115"/>
      <c r="F268" s="115"/>
      <c r="G268" s="115"/>
      <c r="H268" s="114"/>
      <c r="I268" s="114"/>
      <c r="J268" s="114"/>
      <c r="K268" s="114"/>
      <c r="L268" s="114"/>
      <c r="M268" s="114"/>
      <c r="N268" s="114"/>
      <c r="P268" s="114"/>
      <c r="Q268" s="114"/>
      <c r="R268" s="114"/>
      <c r="S268" s="114"/>
      <c r="T268" s="114"/>
      <c r="U268" s="114"/>
      <c r="V268" s="114"/>
      <c r="W268" s="114"/>
      <c r="X268" s="114"/>
      <c r="Y268" s="114"/>
      <c r="Z268" s="114"/>
      <c r="AA268" s="114"/>
      <c r="AC268">
        <f t="shared" si="8"/>
        <v>0</v>
      </c>
    </row>
    <row r="269" spans="1:29" x14ac:dyDescent="0.25">
      <c r="A269" s="112">
        <v>21</v>
      </c>
      <c r="B269" s="112">
        <v>264</v>
      </c>
      <c r="C269" s="114">
        <f>LEN('21'!D157)</f>
        <v>0</v>
      </c>
      <c r="D269" s="114"/>
      <c r="E269" s="115"/>
      <c r="F269" s="115"/>
      <c r="G269" s="115"/>
      <c r="H269" s="114"/>
      <c r="I269" s="114"/>
      <c r="J269" s="114"/>
      <c r="K269" s="114"/>
      <c r="L269" s="114"/>
      <c r="M269" s="114"/>
      <c r="N269" s="114"/>
      <c r="P269" s="114">
        <v>82</v>
      </c>
      <c r="Q269" s="114"/>
      <c r="R269" s="114"/>
      <c r="S269" s="114"/>
      <c r="T269" s="114"/>
      <c r="U269" s="114"/>
      <c r="V269" s="114"/>
      <c r="W269" s="114"/>
      <c r="X269" s="114"/>
      <c r="Y269" s="114"/>
      <c r="Z269" s="114"/>
      <c r="AA269" s="114"/>
      <c r="AC269">
        <f t="shared" si="8"/>
        <v>0</v>
      </c>
    </row>
    <row r="270" spans="1:29" x14ac:dyDescent="0.25">
      <c r="A270" s="112">
        <v>21</v>
      </c>
      <c r="B270" s="112">
        <v>265</v>
      </c>
      <c r="C270" s="114"/>
      <c r="D270" s="114"/>
      <c r="E270" s="115"/>
      <c r="F270" s="115"/>
      <c r="G270" s="115"/>
      <c r="H270" s="114"/>
      <c r="I270" s="114"/>
      <c r="J270" s="114"/>
      <c r="K270" s="114"/>
      <c r="L270" s="114"/>
      <c r="M270" s="114"/>
      <c r="N270" s="114"/>
      <c r="P270" s="114"/>
      <c r="Q270" s="114"/>
      <c r="R270" s="114"/>
      <c r="S270" s="114"/>
      <c r="T270" s="114"/>
      <c r="U270" s="114"/>
      <c r="V270" s="114"/>
      <c r="W270" s="114"/>
      <c r="X270" s="114"/>
      <c r="Y270" s="114"/>
      <c r="Z270" s="114"/>
      <c r="AA270" s="114"/>
      <c r="AC270">
        <f t="shared" si="8"/>
        <v>0</v>
      </c>
    </row>
    <row r="271" spans="1:29" x14ac:dyDescent="0.25">
      <c r="A271" s="112">
        <v>21</v>
      </c>
      <c r="B271" s="112">
        <v>266</v>
      </c>
      <c r="C271" s="114"/>
      <c r="D271" s="114"/>
      <c r="E271" s="115"/>
      <c r="F271" s="115"/>
      <c r="G271" s="115"/>
      <c r="H271" s="114"/>
      <c r="I271" s="114"/>
      <c r="J271" s="114"/>
      <c r="K271" s="114"/>
      <c r="L271" s="114"/>
      <c r="M271" s="114"/>
      <c r="N271" s="114"/>
      <c r="P271" s="114"/>
      <c r="Q271" s="114"/>
      <c r="R271" s="114"/>
      <c r="S271" s="114"/>
      <c r="T271" s="114"/>
      <c r="U271" s="114"/>
      <c r="V271" s="114"/>
      <c r="W271" s="114"/>
      <c r="X271" s="114"/>
      <c r="Y271" s="114"/>
      <c r="Z271" s="114"/>
      <c r="AA271" s="114"/>
      <c r="AC271">
        <f t="shared" si="8"/>
        <v>0</v>
      </c>
    </row>
    <row r="272" spans="1:29" x14ac:dyDescent="0.25">
      <c r="A272" s="112">
        <v>21</v>
      </c>
      <c r="B272" s="112">
        <v>267</v>
      </c>
      <c r="C272" s="114"/>
      <c r="D272" s="114"/>
      <c r="E272" s="115"/>
      <c r="F272" s="115"/>
      <c r="G272" s="115"/>
      <c r="H272" s="114"/>
      <c r="I272" s="114"/>
      <c r="J272" s="114"/>
      <c r="K272" s="114"/>
      <c r="L272" s="114"/>
      <c r="M272" s="114"/>
      <c r="N272" s="114"/>
      <c r="P272" s="114"/>
      <c r="Q272" s="114"/>
      <c r="R272" s="114"/>
      <c r="S272" s="114"/>
      <c r="T272" s="114"/>
      <c r="U272" s="114"/>
      <c r="V272" s="114"/>
      <c r="W272" s="114"/>
      <c r="X272" s="114"/>
      <c r="Y272" s="114"/>
      <c r="Z272" s="114"/>
      <c r="AA272" s="114"/>
      <c r="AC272">
        <f t="shared" si="8"/>
        <v>0</v>
      </c>
    </row>
    <row r="273" spans="1:29" x14ac:dyDescent="0.25">
      <c r="A273" s="112">
        <v>21</v>
      </c>
      <c r="B273" s="112">
        <v>268</v>
      </c>
      <c r="C273" s="114"/>
      <c r="D273" s="114"/>
      <c r="E273" s="115"/>
      <c r="F273" s="115"/>
      <c r="G273" s="115"/>
      <c r="H273" s="114"/>
      <c r="I273" s="114"/>
      <c r="J273" s="114"/>
      <c r="K273" s="114"/>
      <c r="L273" s="114"/>
      <c r="M273" s="114"/>
      <c r="N273" s="114"/>
      <c r="P273" s="114"/>
      <c r="Q273" s="114"/>
      <c r="R273" s="114"/>
      <c r="S273" s="114"/>
      <c r="T273" s="114"/>
      <c r="U273" s="114"/>
      <c r="V273" s="114"/>
      <c r="W273" s="114"/>
      <c r="X273" s="114"/>
      <c r="Y273" s="114"/>
      <c r="Z273" s="114"/>
      <c r="AA273" s="114"/>
      <c r="AC273">
        <f t="shared" si="8"/>
        <v>0</v>
      </c>
    </row>
    <row r="274" spans="1:29" x14ac:dyDescent="0.25">
      <c r="A274" s="112">
        <v>21</v>
      </c>
      <c r="B274" s="112">
        <v>269</v>
      </c>
      <c r="C274" s="114"/>
      <c r="D274" s="114"/>
      <c r="E274" s="115"/>
      <c r="F274" s="115"/>
      <c r="G274" s="115"/>
      <c r="H274" s="114"/>
      <c r="I274" s="114"/>
      <c r="J274" s="114"/>
      <c r="K274" s="114"/>
      <c r="L274" s="114"/>
      <c r="M274" s="114"/>
      <c r="N274" s="114"/>
      <c r="P274" s="114"/>
      <c r="Q274" s="114"/>
      <c r="R274" s="114"/>
      <c r="S274" s="114"/>
      <c r="T274" s="114"/>
      <c r="U274" s="114"/>
      <c r="V274" s="114"/>
      <c r="W274" s="114"/>
      <c r="X274" s="114"/>
      <c r="Y274" s="114"/>
      <c r="Z274" s="114"/>
      <c r="AA274" s="114"/>
      <c r="AC274">
        <f t="shared" si="8"/>
        <v>0</v>
      </c>
    </row>
    <row r="275" spans="1:29" x14ac:dyDescent="0.25">
      <c r="A275" s="112">
        <v>22</v>
      </c>
      <c r="B275" s="112">
        <v>270</v>
      </c>
      <c r="C275" s="114"/>
      <c r="D275" s="114"/>
      <c r="E275" s="115"/>
      <c r="F275" s="115"/>
      <c r="G275" s="115"/>
      <c r="H275" s="114"/>
      <c r="I275" s="114"/>
      <c r="J275" s="114"/>
      <c r="K275" s="114"/>
      <c r="L275" s="114"/>
      <c r="M275" s="114"/>
      <c r="N275" s="114"/>
      <c r="P275" s="114"/>
      <c r="Q275" s="114"/>
      <c r="R275" s="114"/>
      <c r="S275" s="114"/>
      <c r="T275" s="114"/>
      <c r="U275" s="114"/>
      <c r="V275" s="114"/>
      <c r="W275" s="114"/>
      <c r="X275" s="114"/>
      <c r="Y275" s="114"/>
      <c r="Z275" s="114"/>
      <c r="AA275" s="114"/>
      <c r="AC275">
        <f t="shared" si="8"/>
        <v>0</v>
      </c>
    </row>
    <row r="276" spans="1:29" x14ac:dyDescent="0.25">
      <c r="A276" s="112">
        <v>22</v>
      </c>
      <c r="B276" s="112">
        <v>271</v>
      </c>
      <c r="C276" s="114"/>
      <c r="D276" s="114"/>
      <c r="E276" s="115"/>
      <c r="F276" s="115"/>
      <c r="G276" s="115"/>
      <c r="H276" s="114"/>
      <c r="I276" s="114"/>
      <c r="J276" s="114"/>
      <c r="K276" s="114"/>
      <c r="L276" s="114"/>
      <c r="M276" s="114"/>
      <c r="N276" s="114"/>
      <c r="P276" s="114"/>
      <c r="Q276" s="114"/>
      <c r="R276" s="114"/>
      <c r="S276" s="114"/>
      <c r="T276" s="114"/>
      <c r="U276" s="114"/>
      <c r="V276" s="114"/>
      <c r="W276" s="114"/>
      <c r="X276" s="114"/>
      <c r="Y276" s="114"/>
      <c r="Z276" s="114"/>
      <c r="AA276" s="114"/>
      <c r="AC276">
        <f t="shared" si="8"/>
        <v>0</v>
      </c>
    </row>
    <row r="277" spans="1:29" x14ac:dyDescent="0.25">
      <c r="A277" s="112">
        <v>22</v>
      </c>
      <c r="B277" s="112">
        <v>272</v>
      </c>
      <c r="C277" s="114"/>
      <c r="D277" s="114"/>
      <c r="E277" s="115"/>
      <c r="F277" s="115"/>
      <c r="G277" s="115"/>
      <c r="H277" s="114"/>
      <c r="I277" s="114"/>
      <c r="J277" s="114"/>
      <c r="K277" s="114"/>
      <c r="L277" s="114"/>
      <c r="M277" s="114"/>
      <c r="N277" s="114"/>
      <c r="P277" s="114"/>
      <c r="Q277" s="114"/>
      <c r="R277" s="114"/>
      <c r="S277" s="114"/>
      <c r="T277" s="114"/>
      <c r="U277" s="114"/>
      <c r="V277" s="114"/>
      <c r="W277" s="114"/>
      <c r="X277" s="114"/>
      <c r="Y277" s="114"/>
      <c r="Z277" s="114"/>
      <c r="AA277" s="114"/>
      <c r="AC277">
        <f t="shared" si="8"/>
        <v>0</v>
      </c>
    </row>
    <row r="278" spans="1:29" x14ac:dyDescent="0.25">
      <c r="A278" s="112">
        <v>22</v>
      </c>
      <c r="B278" s="112">
        <v>273</v>
      </c>
      <c r="C278" s="114"/>
      <c r="D278" s="114"/>
      <c r="E278" s="115"/>
      <c r="F278" s="115"/>
      <c r="G278" s="115"/>
      <c r="H278" s="114"/>
      <c r="I278" s="114"/>
      <c r="J278" s="114"/>
      <c r="K278" s="114"/>
      <c r="L278" s="114"/>
      <c r="M278" s="114"/>
      <c r="N278" s="114"/>
      <c r="P278" s="114"/>
      <c r="Q278" s="114"/>
      <c r="R278" s="114"/>
      <c r="S278" s="114"/>
      <c r="T278" s="114"/>
      <c r="U278" s="114"/>
      <c r="V278" s="114"/>
      <c r="W278" s="114"/>
      <c r="X278" s="114"/>
      <c r="Y278" s="114"/>
      <c r="Z278" s="114"/>
      <c r="AA278" s="114"/>
      <c r="AC278">
        <f t="shared" si="8"/>
        <v>0</v>
      </c>
    </row>
    <row r="279" spans="1:29" x14ac:dyDescent="0.25">
      <c r="A279" s="112">
        <v>22</v>
      </c>
      <c r="B279" s="112">
        <v>274</v>
      </c>
      <c r="C279" s="114"/>
      <c r="D279" s="114"/>
      <c r="E279" s="115"/>
      <c r="F279" s="115"/>
      <c r="G279" s="115"/>
      <c r="H279" s="114"/>
      <c r="I279" s="114"/>
      <c r="J279" s="114"/>
      <c r="K279" s="114"/>
      <c r="L279" s="114"/>
      <c r="M279" s="114"/>
      <c r="N279" s="114"/>
      <c r="P279" s="114"/>
      <c r="Q279" s="114"/>
      <c r="R279" s="114"/>
      <c r="S279" s="114"/>
      <c r="T279" s="114"/>
      <c r="U279" s="114"/>
      <c r="V279" s="114"/>
      <c r="W279" s="114"/>
      <c r="X279" s="114"/>
      <c r="Y279" s="114"/>
      <c r="Z279" s="114"/>
      <c r="AA279" s="114"/>
      <c r="AC279">
        <f t="shared" si="8"/>
        <v>0</v>
      </c>
    </row>
    <row r="280" spans="1:29" x14ac:dyDescent="0.25">
      <c r="A280" s="112">
        <v>22</v>
      </c>
      <c r="B280" s="112">
        <v>275</v>
      </c>
      <c r="C280" s="114"/>
      <c r="D280" s="114"/>
      <c r="E280" s="115"/>
      <c r="F280" s="115"/>
      <c r="G280" s="115"/>
      <c r="H280" s="114"/>
      <c r="I280" s="114"/>
      <c r="J280" s="114"/>
      <c r="K280" s="114"/>
      <c r="L280" s="114"/>
      <c r="M280" s="114"/>
      <c r="N280" s="114"/>
      <c r="P280" s="114"/>
      <c r="Q280" s="114"/>
      <c r="R280" s="114"/>
      <c r="S280" s="114"/>
      <c r="T280" s="114"/>
      <c r="U280" s="114"/>
      <c r="V280" s="114"/>
      <c r="W280" s="114"/>
      <c r="X280" s="114"/>
      <c r="Y280" s="114"/>
      <c r="Z280" s="114"/>
      <c r="AA280" s="114"/>
      <c r="AC280">
        <f t="shared" si="8"/>
        <v>0</v>
      </c>
    </row>
    <row r="281" spans="1:29" x14ac:dyDescent="0.25">
      <c r="A281" s="112">
        <v>22</v>
      </c>
      <c r="B281" s="112">
        <v>276</v>
      </c>
      <c r="C281" s="114"/>
      <c r="D281" s="114"/>
      <c r="E281" s="115"/>
      <c r="F281" s="115"/>
      <c r="G281" s="115"/>
      <c r="H281" s="114"/>
      <c r="I281" s="114"/>
      <c r="J281" s="114"/>
      <c r="K281" s="114"/>
      <c r="L281" s="114"/>
      <c r="M281" s="114"/>
      <c r="N281" s="114"/>
      <c r="P281" s="114"/>
      <c r="Q281" s="114"/>
      <c r="R281" s="114"/>
      <c r="S281" s="114"/>
      <c r="T281" s="114"/>
      <c r="U281" s="114"/>
      <c r="V281" s="114"/>
      <c r="W281" s="114"/>
      <c r="X281" s="114"/>
      <c r="Y281" s="114"/>
      <c r="Z281" s="114"/>
      <c r="AA281" s="114"/>
      <c r="AC281">
        <f t="shared" si="8"/>
        <v>0</v>
      </c>
    </row>
    <row r="282" spans="1:29" x14ac:dyDescent="0.25">
      <c r="A282" s="112">
        <v>22</v>
      </c>
      <c r="B282" s="112">
        <v>277</v>
      </c>
      <c r="C282" s="114"/>
      <c r="D282" s="114"/>
      <c r="E282" s="115"/>
      <c r="F282" s="115"/>
      <c r="G282" s="115"/>
      <c r="H282" s="114"/>
      <c r="I282" s="114"/>
      <c r="J282" s="114"/>
      <c r="K282" s="114"/>
      <c r="L282" s="114"/>
      <c r="M282" s="114"/>
      <c r="N282" s="114"/>
      <c r="P282" s="114"/>
      <c r="Q282" s="114"/>
      <c r="R282" s="114"/>
      <c r="S282" s="114"/>
      <c r="T282" s="114"/>
      <c r="U282" s="114"/>
      <c r="V282" s="114"/>
      <c r="W282" s="114"/>
      <c r="X282" s="114"/>
      <c r="Y282" s="114"/>
      <c r="Z282" s="114"/>
      <c r="AA282" s="114"/>
      <c r="AC282">
        <f t="shared" si="8"/>
        <v>0</v>
      </c>
    </row>
    <row r="283" spans="1:29" x14ac:dyDescent="0.25">
      <c r="A283" s="112">
        <v>22</v>
      </c>
      <c r="B283" s="112">
        <v>278</v>
      </c>
      <c r="C283" s="114"/>
      <c r="D283" s="114"/>
      <c r="E283" s="115"/>
      <c r="F283" s="115"/>
      <c r="G283" s="115"/>
      <c r="H283" s="114"/>
      <c r="I283" s="114"/>
      <c r="J283" s="114"/>
      <c r="K283" s="114"/>
      <c r="L283" s="114"/>
      <c r="M283" s="114"/>
      <c r="N283" s="114"/>
      <c r="P283" s="114"/>
      <c r="Q283" s="114"/>
      <c r="R283" s="114"/>
      <c r="S283" s="114"/>
      <c r="T283" s="114"/>
      <c r="U283" s="114"/>
      <c r="V283" s="114"/>
      <c r="W283" s="114"/>
      <c r="X283" s="114"/>
      <c r="Y283" s="114"/>
      <c r="Z283" s="114"/>
      <c r="AA283" s="114"/>
      <c r="AC283">
        <f t="shared" si="8"/>
        <v>0</v>
      </c>
    </row>
    <row r="284" spans="1:29" x14ac:dyDescent="0.25">
      <c r="A284" s="112">
        <v>22</v>
      </c>
      <c r="B284" s="112">
        <v>279</v>
      </c>
      <c r="C284" s="114"/>
      <c r="D284" s="114"/>
      <c r="E284" s="115"/>
      <c r="F284" s="115"/>
      <c r="G284" s="115"/>
      <c r="H284" s="114"/>
      <c r="I284" s="114"/>
      <c r="J284" s="114"/>
      <c r="K284" s="114"/>
      <c r="L284" s="114"/>
      <c r="M284" s="114"/>
      <c r="N284" s="114"/>
      <c r="P284" s="114"/>
      <c r="Q284" s="114"/>
      <c r="R284" s="114"/>
      <c r="S284" s="114"/>
      <c r="T284" s="114"/>
      <c r="U284" s="114"/>
      <c r="V284" s="114"/>
      <c r="W284" s="114"/>
      <c r="X284" s="114"/>
      <c r="Y284" s="114"/>
      <c r="Z284" s="114"/>
      <c r="AA284" s="114"/>
      <c r="AC284">
        <f t="shared" si="8"/>
        <v>0</v>
      </c>
    </row>
    <row r="285" spans="1:29" x14ac:dyDescent="0.25">
      <c r="A285" s="112">
        <v>22</v>
      </c>
      <c r="B285" s="112">
        <v>280</v>
      </c>
      <c r="C285" s="114"/>
      <c r="D285" s="114"/>
      <c r="E285" s="115"/>
      <c r="F285" s="115"/>
      <c r="G285" s="115"/>
      <c r="H285" s="114"/>
      <c r="I285" s="114"/>
      <c r="J285" s="114"/>
      <c r="K285" s="114"/>
      <c r="L285" s="114"/>
      <c r="M285" s="114"/>
      <c r="N285" s="114"/>
      <c r="P285" s="114"/>
      <c r="Q285" s="114"/>
      <c r="R285" s="114"/>
      <c r="S285" s="114"/>
      <c r="T285" s="114"/>
      <c r="U285" s="114"/>
      <c r="V285" s="114"/>
      <c r="W285" s="114"/>
      <c r="X285" s="114"/>
      <c r="Y285" s="114"/>
      <c r="Z285" s="114"/>
      <c r="AA285" s="114"/>
      <c r="AC285">
        <f t="shared" si="8"/>
        <v>0</v>
      </c>
    </row>
    <row r="286" spans="1:29" x14ac:dyDescent="0.25">
      <c r="A286" s="112">
        <v>22</v>
      </c>
      <c r="B286" s="112">
        <v>281</v>
      </c>
      <c r="C286" s="114"/>
      <c r="D286" s="114"/>
      <c r="E286" s="115"/>
      <c r="F286" s="115"/>
      <c r="G286" s="115"/>
      <c r="H286" s="114"/>
      <c r="I286" s="114"/>
      <c r="J286" s="114"/>
      <c r="K286" s="114"/>
      <c r="L286" s="114"/>
      <c r="M286" s="114"/>
      <c r="N286" s="114"/>
      <c r="P286" s="114"/>
      <c r="Q286" s="114"/>
      <c r="R286" s="114"/>
      <c r="S286" s="114"/>
      <c r="T286" s="114"/>
      <c r="U286" s="114"/>
      <c r="V286" s="114"/>
      <c r="W286" s="114"/>
      <c r="X286" s="114"/>
      <c r="Y286" s="114"/>
      <c r="Z286" s="114"/>
      <c r="AA286" s="114"/>
      <c r="AC286">
        <f t="shared" si="8"/>
        <v>0</v>
      </c>
    </row>
    <row r="287" spans="1:29" x14ac:dyDescent="0.25">
      <c r="A287" s="112">
        <v>22</v>
      </c>
      <c r="B287" s="112">
        <v>282</v>
      </c>
      <c r="C287" s="114"/>
      <c r="D287" s="114"/>
      <c r="E287" s="115"/>
      <c r="F287" s="115"/>
      <c r="G287" s="115"/>
      <c r="H287" s="114"/>
      <c r="I287" s="114"/>
      <c r="J287" s="114"/>
      <c r="K287" s="114"/>
      <c r="L287" s="114"/>
      <c r="M287" s="114"/>
      <c r="N287" s="114"/>
      <c r="P287" s="114"/>
      <c r="Q287" s="114"/>
      <c r="R287" s="114"/>
      <c r="S287" s="114"/>
      <c r="T287" s="114"/>
      <c r="U287" s="114"/>
      <c r="V287" s="114"/>
      <c r="W287" s="114"/>
      <c r="X287" s="114"/>
      <c r="Y287" s="114"/>
      <c r="Z287" s="114"/>
      <c r="AA287" s="114"/>
      <c r="AC287">
        <f t="shared" si="8"/>
        <v>0</v>
      </c>
    </row>
    <row r="288" spans="1:29" x14ac:dyDescent="0.25">
      <c r="A288" s="112">
        <v>22</v>
      </c>
      <c r="B288" s="112">
        <v>283</v>
      </c>
      <c r="C288" s="114"/>
      <c r="D288" s="114"/>
      <c r="E288" s="115"/>
      <c r="F288" s="115"/>
      <c r="G288" s="115"/>
      <c r="H288" s="114"/>
      <c r="I288" s="114"/>
      <c r="J288" s="114"/>
      <c r="K288" s="114"/>
      <c r="L288" s="114"/>
      <c r="M288" s="114"/>
      <c r="N288" s="114"/>
      <c r="P288" s="114"/>
      <c r="Q288" s="114"/>
      <c r="R288" s="114"/>
      <c r="S288" s="114"/>
      <c r="T288" s="114"/>
      <c r="U288" s="114"/>
      <c r="V288" s="114"/>
      <c r="W288" s="114"/>
      <c r="X288" s="114"/>
      <c r="Y288" s="114"/>
      <c r="Z288" s="114"/>
      <c r="AA288" s="114"/>
      <c r="AC288">
        <f t="shared" si="8"/>
        <v>0</v>
      </c>
    </row>
    <row r="289" spans="1:29" x14ac:dyDescent="0.25">
      <c r="A289" s="112">
        <v>23</v>
      </c>
      <c r="B289" s="112">
        <v>284</v>
      </c>
      <c r="C289" s="114">
        <f>LEN('23'!E8)</f>
        <v>0</v>
      </c>
      <c r="D289" s="114"/>
      <c r="E289" s="115"/>
      <c r="F289" s="115"/>
      <c r="G289" s="115"/>
      <c r="H289" s="114"/>
      <c r="I289" s="114"/>
      <c r="J289" s="114"/>
      <c r="K289" s="114"/>
      <c r="L289" s="114"/>
      <c r="M289" s="114"/>
      <c r="N289" s="114"/>
      <c r="P289" s="114">
        <v>32</v>
      </c>
      <c r="Q289" s="114"/>
      <c r="R289" s="114"/>
      <c r="S289" s="114"/>
      <c r="T289" s="114"/>
      <c r="U289" s="114"/>
      <c r="V289" s="114"/>
      <c r="W289" s="114"/>
      <c r="X289" s="114"/>
      <c r="Y289" s="114"/>
      <c r="Z289" s="114"/>
      <c r="AA289" s="114"/>
      <c r="AC289">
        <f t="shared" si="8"/>
        <v>0</v>
      </c>
    </row>
    <row r="290" spans="1:29" x14ac:dyDescent="0.25">
      <c r="A290" s="112">
        <v>23</v>
      </c>
      <c r="B290" s="112">
        <v>285</v>
      </c>
      <c r="C290" s="114">
        <f>LEN('23'!E9)</f>
        <v>0</v>
      </c>
      <c r="D290" s="114"/>
      <c r="E290" s="115"/>
      <c r="F290" s="115"/>
      <c r="G290" s="115"/>
      <c r="H290" s="114"/>
      <c r="I290" s="114"/>
      <c r="J290" s="114"/>
      <c r="K290" s="114"/>
      <c r="L290" s="114"/>
      <c r="M290" s="114"/>
      <c r="N290" s="114"/>
      <c r="P290" s="114">
        <v>32</v>
      </c>
      <c r="Q290" s="114"/>
      <c r="R290" s="114"/>
      <c r="S290" s="114"/>
      <c r="T290" s="114"/>
      <c r="U290" s="114"/>
      <c r="V290" s="114"/>
      <c r="W290" s="114"/>
      <c r="X290" s="114"/>
      <c r="Y290" s="114"/>
      <c r="Z290" s="114"/>
      <c r="AA290" s="114"/>
      <c r="AC290">
        <f t="shared" si="8"/>
        <v>0</v>
      </c>
    </row>
    <row r="291" spans="1:29" x14ac:dyDescent="0.25">
      <c r="A291" s="112">
        <v>23</v>
      </c>
      <c r="B291" s="112">
        <v>286</v>
      </c>
      <c r="C291" s="114">
        <f>LEN('23'!E10)</f>
        <v>0</v>
      </c>
      <c r="D291" s="114"/>
      <c r="E291" s="115"/>
      <c r="F291" s="115"/>
      <c r="G291" s="115"/>
      <c r="H291" s="114"/>
      <c r="I291" s="114"/>
      <c r="J291" s="114"/>
      <c r="K291" s="114"/>
      <c r="L291" s="114"/>
      <c r="M291" s="114"/>
      <c r="N291" s="114"/>
      <c r="P291" s="114">
        <v>32</v>
      </c>
      <c r="Q291" s="114"/>
      <c r="R291" s="114"/>
      <c r="S291" s="114"/>
      <c r="T291" s="114"/>
      <c r="U291" s="114"/>
      <c r="V291" s="114"/>
      <c r="W291" s="114"/>
      <c r="X291" s="114"/>
      <c r="Y291" s="114"/>
      <c r="Z291" s="114"/>
      <c r="AA291" s="114"/>
      <c r="AC291">
        <f t="shared" si="8"/>
        <v>0</v>
      </c>
    </row>
    <row r="292" spans="1:29" x14ac:dyDescent="0.25">
      <c r="A292" s="112">
        <v>23</v>
      </c>
      <c r="B292" s="112">
        <v>287</v>
      </c>
      <c r="C292" s="114"/>
      <c r="D292" s="114"/>
      <c r="E292" s="115"/>
      <c r="F292" s="115"/>
      <c r="G292" s="115"/>
      <c r="H292" s="114"/>
      <c r="I292" s="114"/>
      <c r="J292" s="114"/>
      <c r="K292" s="114"/>
      <c r="L292" s="114"/>
      <c r="M292" s="114"/>
      <c r="N292" s="114"/>
      <c r="P292" s="114"/>
      <c r="Q292" s="114"/>
      <c r="R292" s="114"/>
      <c r="S292" s="114"/>
      <c r="T292" s="114"/>
      <c r="U292" s="114"/>
      <c r="V292" s="114"/>
      <c r="W292" s="114"/>
      <c r="X292" s="114"/>
      <c r="Y292" s="114"/>
      <c r="Z292" s="114"/>
      <c r="AA292" s="114"/>
      <c r="AC292">
        <f t="shared" si="8"/>
        <v>0</v>
      </c>
    </row>
    <row r="293" spans="1:29" x14ac:dyDescent="0.25">
      <c r="A293" s="112">
        <v>23</v>
      </c>
      <c r="B293" s="112">
        <v>288</v>
      </c>
      <c r="C293" s="114"/>
      <c r="D293" s="114"/>
      <c r="E293" s="115"/>
      <c r="F293" s="115"/>
      <c r="G293" s="115"/>
      <c r="H293" s="114"/>
      <c r="I293" s="114"/>
      <c r="J293" s="114"/>
      <c r="K293" s="114"/>
      <c r="L293" s="114"/>
      <c r="M293" s="114"/>
      <c r="N293" s="114"/>
      <c r="P293" s="114"/>
      <c r="Q293" s="114"/>
      <c r="R293" s="114"/>
      <c r="S293" s="114"/>
      <c r="T293" s="114"/>
      <c r="U293" s="114"/>
      <c r="V293" s="114"/>
      <c r="W293" s="114"/>
      <c r="X293" s="114"/>
      <c r="Y293" s="114"/>
      <c r="Z293" s="114"/>
      <c r="AA293" s="114"/>
      <c r="AC293">
        <f t="shared" si="8"/>
        <v>0</v>
      </c>
    </row>
    <row r="294" spans="1:29" x14ac:dyDescent="0.25">
      <c r="A294" s="112">
        <v>23</v>
      </c>
      <c r="B294" s="112">
        <v>289</v>
      </c>
      <c r="C294" s="114"/>
      <c r="D294" s="114"/>
      <c r="E294" s="115"/>
      <c r="F294" s="115"/>
      <c r="G294" s="115"/>
      <c r="H294" s="114"/>
      <c r="I294" s="114"/>
      <c r="J294" s="114"/>
      <c r="K294" s="114"/>
      <c r="L294" s="114"/>
      <c r="M294" s="114"/>
      <c r="N294" s="114"/>
      <c r="P294" s="114"/>
      <c r="Q294" s="114"/>
      <c r="R294" s="114"/>
      <c r="S294" s="114"/>
      <c r="T294" s="114"/>
      <c r="U294" s="114"/>
      <c r="V294" s="114"/>
      <c r="W294" s="114"/>
      <c r="X294" s="114"/>
      <c r="Y294" s="114"/>
      <c r="Z294" s="114"/>
      <c r="AA294" s="114"/>
      <c r="AC294">
        <f t="shared" si="8"/>
        <v>0</v>
      </c>
    </row>
    <row r="295" spans="1:29" x14ac:dyDescent="0.25">
      <c r="A295" s="112">
        <v>24</v>
      </c>
      <c r="B295" s="112">
        <v>290</v>
      </c>
      <c r="C295" s="114"/>
      <c r="D295" s="114"/>
      <c r="E295" s="115"/>
      <c r="F295" s="115"/>
      <c r="G295" s="115"/>
      <c r="H295" s="114"/>
      <c r="I295" s="114"/>
      <c r="J295" s="114"/>
      <c r="K295" s="114"/>
      <c r="L295" s="114"/>
      <c r="M295" s="114"/>
      <c r="N295" s="114"/>
      <c r="P295" s="114"/>
      <c r="Q295" s="114"/>
      <c r="R295" s="114"/>
      <c r="S295" s="114"/>
      <c r="T295" s="114"/>
      <c r="U295" s="114"/>
      <c r="V295" s="114"/>
      <c r="W295" s="114"/>
      <c r="X295" s="114"/>
      <c r="Y295" s="114"/>
      <c r="Z295" s="114"/>
      <c r="AA295" s="114"/>
      <c r="AC295">
        <f t="shared" si="8"/>
        <v>0</v>
      </c>
    </row>
    <row r="296" spans="1:29" x14ac:dyDescent="0.25">
      <c r="A296" s="112">
        <v>24</v>
      </c>
      <c r="B296" s="112">
        <v>291</v>
      </c>
      <c r="C296" s="114"/>
      <c r="D296" s="114"/>
      <c r="E296" s="115"/>
      <c r="F296" s="115"/>
      <c r="G296" s="115"/>
      <c r="H296" s="114"/>
      <c r="I296" s="114"/>
      <c r="J296" s="114"/>
      <c r="K296" s="114"/>
      <c r="L296" s="114"/>
      <c r="M296" s="114"/>
      <c r="N296" s="114"/>
      <c r="P296" s="114"/>
      <c r="Q296" s="114"/>
      <c r="R296" s="114"/>
      <c r="S296" s="114"/>
      <c r="T296" s="114"/>
      <c r="U296" s="114"/>
      <c r="V296" s="114"/>
      <c r="W296" s="114"/>
      <c r="X296" s="114"/>
      <c r="Y296" s="114"/>
      <c r="Z296" s="114"/>
      <c r="AA296" s="114"/>
      <c r="AC296">
        <f t="shared" si="8"/>
        <v>0</v>
      </c>
    </row>
    <row r="297" spans="1:29" x14ac:dyDescent="0.25">
      <c r="A297" s="112">
        <v>24</v>
      </c>
      <c r="B297" s="112">
        <v>292</v>
      </c>
      <c r="C297" s="114"/>
      <c r="D297" s="114"/>
      <c r="E297" s="115"/>
      <c r="F297" s="115"/>
      <c r="G297" s="115"/>
      <c r="H297" s="114"/>
      <c r="I297" s="114"/>
      <c r="J297" s="114"/>
      <c r="K297" s="114"/>
      <c r="L297" s="114"/>
      <c r="M297" s="114"/>
      <c r="N297" s="114"/>
      <c r="P297" s="114"/>
      <c r="Q297" s="114"/>
      <c r="R297" s="114"/>
      <c r="S297" s="114"/>
      <c r="T297" s="114"/>
      <c r="U297" s="114"/>
      <c r="V297" s="114"/>
      <c r="W297" s="114"/>
      <c r="X297" s="114"/>
      <c r="Y297" s="114"/>
      <c r="Z297" s="114"/>
      <c r="AA297" s="114"/>
      <c r="AC297">
        <f t="shared" si="8"/>
        <v>0</v>
      </c>
    </row>
    <row r="298" spans="1:29" x14ac:dyDescent="0.25">
      <c r="A298" s="112">
        <v>24</v>
      </c>
      <c r="B298" s="112">
        <v>293</v>
      </c>
      <c r="C298" s="114"/>
      <c r="D298" s="114"/>
      <c r="E298" s="115"/>
      <c r="F298" s="115"/>
      <c r="G298" s="115"/>
      <c r="H298" s="114"/>
      <c r="I298" s="114"/>
      <c r="J298" s="114"/>
      <c r="K298" s="114"/>
      <c r="L298" s="114"/>
      <c r="M298" s="114"/>
      <c r="N298" s="114"/>
      <c r="P298" s="114"/>
      <c r="Q298" s="114"/>
      <c r="R298" s="114"/>
      <c r="S298" s="114"/>
      <c r="T298" s="114"/>
      <c r="U298" s="114"/>
      <c r="V298" s="114"/>
      <c r="W298" s="114"/>
      <c r="X298" s="114"/>
      <c r="Y298" s="114"/>
      <c r="Z298" s="114"/>
      <c r="AA298" s="114"/>
      <c r="AC298">
        <f t="shared" ref="AC298:AC337" si="9">IF(OR(C298&gt;P298,D298&gt;Q298,E298&gt;R298),1,0)</f>
        <v>0</v>
      </c>
    </row>
    <row r="299" spans="1:29" x14ac:dyDescent="0.25">
      <c r="A299" s="112">
        <v>24</v>
      </c>
      <c r="B299" s="112">
        <v>294</v>
      </c>
      <c r="C299" s="114"/>
      <c r="D299" s="114"/>
      <c r="E299" s="115"/>
      <c r="F299" s="115"/>
      <c r="G299" s="115"/>
      <c r="H299" s="114"/>
      <c r="I299" s="114"/>
      <c r="J299" s="114"/>
      <c r="K299" s="114"/>
      <c r="L299" s="114"/>
      <c r="M299" s="114"/>
      <c r="N299" s="114"/>
      <c r="P299" s="114"/>
      <c r="Q299" s="114"/>
      <c r="R299" s="114"/>
      <c r="S299" s="114"/>
      <c r="T299" s="114"/>
      <c r="U299" s="114"/>
      <c r="V299" s="114"/>
      <c r="W299" s="114"/>
      <c r="X299" s="114"/>
      <c r="Y299" s="114"/>
      <c r="Z299" s="114"/>
      <c r="AA299" s="114"/>
      <c r="AC299">
        <f t="shared" si="9"/>
        <v>0</v>
      </c>
    </row>
    <row r="300" spans="1:29" x14ac:dyDescent="0.25">
      <c r="A300" s="112">
        <v>24</v>
      </c>
      <c r="B300" s="112">
        <v>295</v>
      </c>
      <c r="C300" s="114"/>
      <c r="D300" s="114"/>
      <c r="E300" s="115"/>
      <c r="F300" s="115"/>
      <c r="G300" s="115"/>
      <c r="H300" s="114"/>
      <c r="I300" s="114"/>
      <c r="J300" s="114"/>
      <c r="K300" s="114"/>
      <c r="L300" s="114"/>
      <c r="M300" s="114"/>
      <c r="N300" s="114"/>
      <c r="P300" s="114"/>
      <c r="Q300" s="114"/>
      <c r="R300" s="114"/>
      <c r="S300" s="114"/>
      <c r="T300" s="114"/>
      <c r="U300" s="114"/>
      <c r="V300" s="114"/>
      <c r="W300" s="114"/>
      <c r="X300" s="114"/>
      <c r="Y300" s="114"/>
      <c r="Z300" s="114"/>
      <c r="AA300" s="114"/>
      <c r="AC300">
        <f t="shared" si="9"/>
        <v>0</v>
      </c>
    </row>
    <row r="301" spans="1:29" x14ac:dyDescent="0.25">
      <c r="A301" s="112">
        <v>24</v>
      </c>
      <c r="B301" s="112">
        <v>296</v>
      </c>
      <c r="C301" s="114"/>
      <c r="D301" s="114"/>
      <c r="E301" s="115"/>
      <c r="F301" s="115"/>
      <c r="G301" s="115"/>
      <c r="H301" s="114"/>
      <c r="I301" s="114"/>
      <c r="J301" s="114"/>
      <c r="K301" s="114"/>
      <c r="L301" s="114"/>
      <c r="M301" s="114"/>
      <c r="N301" s="114"/>
      <c r="P301" s="114"/>
      <c r="Q301" s="114"/>
      <c r="R301" s="114"/>
      <c r="S301" s="114"/>
      <c r="T301" s="114"/>
      <c r="U301" s="114"/>
      <c r="V301" s="114"/>
      <c r="W301" s="114"/>
      <c r="X301" s="114"/>
      <c r="Y301" s="114"/>
      <c r="Z301" s="114"/>
      <c r="AA301" s="114"/>
      <c r="AC301">
        <f t="shared" si="9"/>
        <v>0</v>
      </c>
    </row>
    <row r="302" spans="1:29" x14ac:dyDescent="0.25">
      <c r="A302" s="112">
        <v>25</v>
      </c>
      <c r="B302" s="112">
        <v>297</v>
      </c>
      <c r="C302" s="114"/>
      <c r="D302" s="114"/>
      <c r="E302" s="115"/>
      <c r="F302" s="115"/>
      <c r="G302" s="115"/>
      <c r="H302" s="114"/>
      <c r="I302" s="114"/>
      <c r="J302" s="114"/>
      <c r="K302" s="114"/>
      <c r="L302" s="114"/>
      <c r="M302" s="114"/>
      <c r="N302" s="114"/>
      <c r="P302" s="114"/>
      <c r="Q302" s="114"/>
      <c r="R302" s="114"/>
      <c r="S302" s="114"/>
      <c r="T302" s="114"/>
      <c r="U302" s="114"/>
      <c r="V302" s="114"/>
      <c r="W302" s="114"/>
      <c r="X302" s="114"/>
      <c r="Y302" s="114"/>
      <c r="Z302" s="114"/>
      <c r="AA302" s="114"/>
      <c r="AC302">
        <f t="shared" si="9"/>
        <v>0</v>
      </c>
    </row>
    <row r="303" spans="1:29" x14ac:dyDescent="0.25">
      <c r="A303" s="112">
        <v>25</v>
      </c>
      <c r="B303" s="112">
        <v>298</v>
      </c>
      <c r="C303" s="114"/>
      <c r="D303" s="114"/>
      <c r="E303" s="115"/>
      <c r="F303" s="115"/>
      <c r="G303" s="115"/>
      <c r="H303" s="114"/>
      <c r="I303" s="114"/>
      <c r="J303" s="114"/>
      <c r="K303" s="114"/>
      <c r="L303" s="114"/>
      <c r="M303" s="114"/>
      <c r="N303" s="114"/>
      <c r="P303" s="114"/>
      <c r="Q303" s="114"/>
      <c r="R303" s="114"/>
      <c r="S303" s="114"/>
      <c r="T303" s="114"/>
      <c r="U303" s="114"/>
      <c r="V303" s="114"/>
      <c r="W303" s="114"/>
      <c r="X303" s="114"/>
      <c r="Y303" s="114"/>
      <c r="Z303" s="114"/>
      <c r="AA303" s="114"/>
      <c r="AC303">
        <f t="shared" si="9"/>
        <v>0</v>
      </c>
    </row>
    <row r="304" spans="1:29" x14ac:dyDescent="0.25">
      <c r="A304" s="112">
        <v>25</v>
      </c>
      <c r="B304" s="112">
        <v>299</v>
      </c>
      <c r="C304" s="114"/>
      <c r="D304" s="114"/>
      <c r="E304" s="115"/>
      <c r="F304" s="115"/>
      <c r="G304" s="115"/>
      <c r="H304" s="114"/>
      <c r="I304" s="114"/>
      <c r="J304" s="114"/>
      <c r="K304" s="114"/>
      <c r="L304" s="114"/>
      <c r="M304" s="114"/>
      <c r="N304" s="114"/>
      <c r="P304" s="114"/>
      <c r="Q304" s="114"/>
      <c r="R304" s="114"/>
      <c r="S304" s="114"/>
      <c r="T304" s="114"/>
      <c r="U304" s="114"/>
      <c r="V304" s="114"/>
      <c r="W304" s="114"/>
      <c r="X304" s="114"/>
      <c r="Y304" s="114"/>
      <c r="Z304" s="114"/>
      <c r="AA304" s="114"/>
      <c r="AC304">
        <f t="shared" si="9"/>
        <v>0</v>
      </c>
    </row>
    <row r="305" spans="1:29" x14ac:dyDescent="0.25">
      <c r="A305" s="112">
        <v>26</v>
      </c>
      <c r="B305" s="112">
        <v>300</v>
      </c>
      <c r="C305" s="114"/>
      <c r="D305" s="114"/>
      <c r="E305" s="115"/>
      <c r="F305" s="115"/>
      <c r="G305" s="115"/>
      <c r="H305" s="114"/>
      <c r="I305" s="114"/>
      <c r="J305" s="114"/>
      <c r="K305" s="114"/>
      <c r="L305" s="114"/>
      <c r="M305" s="114"/>
      <c r="N305" s="114"/>
      <c r="P305" s="114"/>
      <c r="Q305" s="114"/>
      <c r="R305" s="114"/>
      <c r="S305" s="114"/>
      <c r="T305" s="114"/>
      <c r="U305" s="114"/>
      <c r="V305" s="114"/>
      <c r="W305" s="114"/>
      <c r="X305" s="114"/>
      <c r="Y305" s="114"/>
      <c r="Z305" s="114"/>
      <c r="AA305" s="114"/>
      <c r="AC305">
        <f t="shared" si="9"/>
        <v>0</v>
      </c>
    </row>
    <row r="306" spans="1:29" x14ac:dyDescent="0.25">
      <c r="A306" s="112">
        <v>26</v>
      </c>
      <c r="B306" s="112">
        <v>301</v>
      </c>
      <c r="C306" s="114"/>
      <c r="D306" s="114"/>
      <c r="E306" s="115"/>
      <c r="F306" s="115"/>
      <c r="G306" s="115"/>
      <c r="H306" s="114"/>
      <c r="I306" s="114"/>
      <c r="J306" s="114"/>
      <c r="K306" s="114"/>
      <c r="L306" s="114"/>
      <c r="M306" s="114"/>
      <c r="N306" s="114"/>
      <c r="P306" s="114"/>
      <c r="Q306" s="114"/>
      <c r="R306" s="114"/>
      <c r="S306" s="114"/>
      <c r="T306" s="114"/>
      <c r="U306" s="114"/>
      <c r="V306" s="114"/>
      <c r="W306" s="114"/>
      <c r="X306" s="114"/>
      <c r="Y306" s="114"/>
      <c r="Z306" s="114"/>
      <c r="AA306" s="114"/>
      <c r="AC306">
        <f t="shared" si="9"/>
        <v>0</v>
      </c>
    </row>
    <row r="307" spans="1:29" x14ac:dyDescent="0.25">
      <c r="A307" s="112">
        <v>26</v>
      </c>
      <c r="B307" s="112">
        <v>302</v>
      </c>
      <c r="C307" s="114"/>
      <c r="D307" s="114"/>
      <c r="E307" s="115"/>
      <c r="F307" s="115"/>
      <c r="G307" s="115"/>
      <c r="H307" s="114"/>
      <c r="I307" s="114"/>
      <c r="J307" s="114"/>
      <c r="K307" s="114"/>
      <c r="L307" s="114"/>
      <c r="M307" s="114"/>
      <c r="N307" s="114"/>
      <c r="P307" s="114"/>
      <c r="Q307" s="114"/>
      <c r="R307" s="114"/>
      <c r="S307" s="114"/>
      <c r="T307" s="114"/>
      <c r="U307" s="114"/>
      <c r="V307" s="114"/>
      <c r="W307" s="114"/>
      <c r="X307" s="114"/>
      <c r="Y307" s="114"/>
      <c r="Z307" s="114"/>
      <c r="AA307" s="114"/>
      <c r="AC307">
        <f t="shared" si="9"/>
        <v>0</v>
      </c>
    </row>
    <row r="308" spans="1:29" x14ac:dyDescent="0.25">
      <c r="A308" s="112">
        <v>27</v>
      </c>
      <c r="B308" s="112">
        <v>303</v>
      </c>
      <c r="C308" s="114"/>
      <c r="D308" s="114"/>
      <c r="E308" s="115"/>
      <c r="F308" s="115"/>
      <c r="G308" s="115"/>
      <c r="H308" s="114"/>
      <c r="I308" s="114"/>
      <c r="J308" s="114"/>
      <c r="K308" s="114"/>
      <c r="L308" s="114"/>
      <c r="M308" s="114"/>
      <c r="N308" s="114"/>
      <c r="P308" s="114"/>
      <c r="Q308" s="114"/>
      <c r="R308" s="114"/>
      <c r="S308" s="114"/>
      <c r="T308" s="114"/>
      <c r="U308" s="114"/>
      <c r="V308" s="114"/>
      <c r="W308" s="114"/>
      <c r="X308" s="114"/>
      <c r="Y308" s="114"/>
      <c r="Z308" s="114"/>
      <c r="AA308" s="114"/>
      <c r="AC308">
        <f t="shared" si="9"/>
        <v>0</v>
      </c>
    </row>
    <row r="309" spans="1:29" x14ac:dyDescent="0.25">
      <c r="A309" s="112">
        <v>27</v>
      </c>
      <c r="B309" s="112">
        <v>304</v>
      </c>
      <c r="C309" s="114"/>
      <c r="D309" s="114"/>
      <c r="E309" s="115"/>
      <c r="F309" s="115"/>
      <c r="G309" s="115"/>
      <c r="H309" s="114"/>
      <c r="I309" s="114"/>
      <c r="J309" s="114"/>
      <c r="K309" s="114"/>
      <c r="L309" s="114"/>
      <c r="M309" s="114"/>
      <c r="N309" s="114"/>
      <c r="P309" s="114"/>
      <c r="Q309" s="114"/>
      <c r="R309" s="114"/>
      <c r="S309" s="114"/>
      <c r="T309" s="114"/>
      <c r="U309" s="114"/>
      <c r="V309" s="114"/>
      <c r="W309" s="114"/>
      <c r="X309" s="114"/>
      <c r="Y309" s="114"/>
      <c r="Z309" s="114"/>
      <c r="AA309" s="114"/>
      <c r="AC309">
        <f t="shared" si="9"/>
        <v>0</v>
      </c>
    </row>
    <row r="310" spans="1:29" x14ac:dyDescent="0.25">
      <c r="A310" s="112">
        <v>27</v>
      </c>
      <c r="B310" s="112">
        <v>305</v>
      </c>
      <c r="C310" s="114"/>
      <c r="D310" s="114"/>
      <c r="E310" s="115"/>
      <c r="F310" s="115"/>
      <c r="G310" s="115"/>
      <c r="H310" s="114"/>
      <c r="I310" s="114"/>
      <c r="J310" s="114"/>
      <c r="K310" s="114"/>
      <c r="L310" s="114"/>
      <c r="M310" s="114"/>
      <c r="N310" s="114"/>
      <c r="P310" s="114"/>
      <c r="Q310" s="114"/>
      <c r="R310" s="114"/>
      <c r="S310" s="114"/>
      <c r="T310" s="114"/>
      <c r="U310" s="114"/>
      <c r="V310" s="114"/>
      <c r="W310" s="114"/>
      <c r="X310" s="114"/>
      <c r="Y310" s="114"/>
      <c r="Z310" s="114"/>
      <c r="AA310" s="114"/>
      <c r="AC310">
        <f t="shared" si="9"/>
        <v>0</v>
      </c>
    </row>
    <row r="311" spans="1:29" x14ac:dyDescent="0.25">
      <c r="A311" s="112">
        <v>27</v>
      </c>
      <c r="B311" s="112">
        <v>306</v>
      </c>
      <c r="C311" s="114"/>
      <c r="D311" s="114"/>
      <c r="E311" s="115"/>
      <c r="F311" s="115"/>
      <c r="G311" s="115"/>
      <c r="H311" s="114"/>
      <c r="I311" s="114"/>
      <c r="J311" s="114"/>
      <c r="K311" s="114"/>
      <c r="L311" s="114"/>
      <c r="M311" s="114"/>
      <c r="N311" s="114"/>
      <c r="P311" s="114"/>
      <c r="Q311" s="114"/>
      <c r="R311" s="114"/>
      <c r="S311" s="114"/>
      <c r="T311" s="114"/>
      <c r="U311" s="114"/>
      <c r="V311" s="114"/>
      <c r="W311" s="114"/>
      <c r="X311" s="114"/>
      <c r="Y311" s="114"/>
      <c r="Z311" s="114"/>
      <c r="AA311" s="114"/>
      <c r="AC311">
        <f t="shared" si="9"/>
        <v>0</v>
      </c>
    </row>
    <row r="312" spans="1:29" x14ac:dyDescent="0.25">
      <c r="A312" s="112">
        <v>27</v>
      </c>
      <c r="B312" s="112">
        <v>307</v>
      </c>
      <c r="C312" s="114"/>
      <c r="D312" s="114"/>
      <c r="E312" s="115"/>
      <c r="F312" s="115"/>
      <c r="G312" s="115"/>
      <c r="H312" s="114"/>
      <c r="I312" s="114"/>
      <c r="J312" s="114"/>
      <c r="K312" s="114"/>
      <c r="L312" s="114"/>
      <c r="M312" s="114"/>
      <c r="N312" s="114"/>
      <c r="P312" s="114"/>
      <c r="Q312" s="114"/>
      <c r="R312" s="114"/>
      <c r="S312" s="114"/>
      <c r="T312" s="114"/>
      <c r="U312" s="114"/>
      <c r="V312" s="114"/>
      <c r="W312" s="114"/>
      <c r="X312" s="114"/>
      <c r="Y312" s="114"/>
      <c r="Z312" s="114"/>
      <c r="AA312" s="114"/>
      <c r="AC312">
        <f t="shared" si="9"/>
        <v>0</v>
      </c>
    </row>
    <row r="313" spans="1:29" x14ac:dyDescent="0.25">
      <c r="A313" s="112">
        <v>27</v>
      </c>
      <c r="B313" s="112">
        <v>308</v>
      </c>
      <c r="C313" s="114"/>
      <c r="D313" s="114"/>
      <c r="E313" s="115"/>
      <c r="F313" s="115"/>
      <c r="G313" s="115"/>
      <c r="H313" s="114"/>
      <c r="I313" s="114"/>
      <c r="J313" s="114"/>
      <c r="K313" s="114"/>
      <c r="L313" s="114"/>
      <c r="M313" s="114"/>
      <c r="N313" s="114"/>
      <c r="P313" s="114"/>
      <c r="Q313" s="114"/>
      <c r="R313" s="114"/>
      <c r="S313" s="114"/>
      <c r="T313" s="114"/>
      <c r="U313" s="114"/>
      <c r="V313" s="114"/>
      <c r="W313" s="114"/>
      <c r="X313" s="114"/>
      <c r="Y313" s="114"/>
      <c r="Z313" s="114"/>
      <c r="AA313" s="114"/>
      <c r="AC313">
        <f t="shared" si="9"/>
        <v>0</v>
      </c>
    </row>
    <row r="314" spans="1:29" x14ac:dyDescent="0.25">
      <c r="A314" s="112">
        <v>27</v>
      </c>
      <c r="B314" s="112">
        <v>309</v>
      </c>
      <c r="C314" s="114"/>
      <c r="D314" s="114"/>
      <c r="E314" s="115"/>
      <c r="F314" s="115"/>
      <c r="G314" s="115"/>
      <c r="H314" s="114"/>
      <c r="I314" s="114"/>
      <c r="J314" s="114"/>
      <c r="K314" s="114"/>
      <c r="L314" s="114"/>
      <c r="M314" s="114"/>
      <c r="N314" s="114"/>
      <c r="P314" s="114"/>
      <c r="Q314" s="114"/>
      <c r="R314" s="114"/>
      <c r="S314" s="114"/>
      <c r="T314" s="114"/>
      <c r="U314" s="114"/>
      <c r="V314" s="114"/>
      <c r="W314" s="114"/>
      <c r="X314" s="114"/>
      <c r="Y314" s="114"/>
      <c r="Z314" s="114"/>
      <c r="AA314" s="114"/>
      <c r="AC314">
        <f t="shared" si="9"/>
        <v>0</v>
      </c>
    </row>
    <row r="315" spans="1:29" x14ac:dyDescent="0.25">
      <c r="A315" s="112">
        <v>28</v>
      </c>
      <c r="B315" s="112">
        <v>310</v>
      </c>
      <c r="C315" s="114"/>
      <c r="D315" s="114"/>
      <c r="E315" s="115"/>
      <c r="F315" s="115"/>
      <c r="G315" s="115"/>
      <c r="H315" s="114"/>
      <c r="I315" s="114"/>
      <c r="J315" s="114"/>
      <c r="K315" s="114"/>
      <c r="L315" s="114"/>
      <c r="M315" s="114"/>
      <c r="N315" s="114"/>
      <c r="P315" s="114"/>
      <c r="Q315" s="114"/>
      <c r="R315" s="114"/>
      <c r="S315" s="114"/>
      <c r="T315" s="114"/>
      <c r="U315" s="114"/>
      <c r="V315" s="114"/>
      <c r="W315" s="114"/>
      <c r="X315" s="114"/>
      <c r="Y315" s="114"/>
      <c r="Z315" s="114"/>
      <c r="AA315" s="114"/>
      <c r="AC315">
        <f t="shared" si="9"/>
        <v>0</v>
      </c>
    </row>
    <row r="316" spans="1:29" x14ac:dyDescent="0.25">
      <c r="A316" s="112">
        <v>28</v>
      </c>
      <c r="B316" s="112">
        <v>311</v>
      </c>
      <c r="C316" s="114"/>
      <c r="D316" s="114"/>
      <c r="E316" s="115"/>
      <c r="F316" s="115"/>
      <c r="G316" s="115"/>
      <c r="H316" s="114"/>
      <c r="I316" s="114"/>
      <c r="J316" s="114"/>
      <c r="K316" s="114"/>
      <c r="L316" s="114"/>
      <c r="M316" s="114"/>
      <c r="N316" s="114"/>
      <c r="P316" s="114"/>
      <c r="Q316" s="114"/>
      <c r="R316" s="114"/>
      <c r="S316" s="114"/>
      <c r="T316" s="114"/>
      <c r="U316" s="114"/>
      <c r="V316" s="114"/>
      <c r="W316" s="114"/>
      <c r="X316" s="114"/>
      <c r="Y316" s="114"/>
      <c r="Z316" s="114"/>
      <c r="AA316" s="114"/>
      <c r="AC316">
        <f t="shared" si="9"/>
        <v>0</v>
      </c>
    </row>
    <row r="317" spans="1:29" x14ac:dyDescent="0.25">
      <c r="A317" s="112">
        <v>28</v>
      </c>
      <c r="B317" s="112">
        <v>312</v>
      </c>
      <c r="C317" s="114"/>
      <c r="D317" s="114"/>
      <c r="E317" s="115"/>
      <c r="F317" s="115"/>
      <c r="G317" s="115"/>
      <c r="H317" s="114"/>
      <c r="I317" s="114"/>
      <c r="J317" s="114"/>
      <c r="K317" s="114"/>
      <c r="L317" s="114"/>
      <c r="M317" s="114"/>
      <c r="N317" s="114"/>
      <c r="P317" s="114"/>
      <c r="Q317" s="114"/>
      <c r="R317" s="114"/>
      <c r="S317" s="114"/>
      <c r="T317" s="114"/>
      <c r="U317" s="114"/>
      <c r="V317" s="114"/>
      <c r="W317" s="114"/>
      <c r="X317" s="114"/>
      <c r="Y317" s="114"/>
      <c r="Z317" s="114"/>
      <c r="AA317" s="114"/>
      <c r="AC317">
        <f t="shared" si="9"/>
        <v>0</v>
      </c>
    </row>
    <row r="318" spans="1:29" x14ac:dyDescent="0.25">
      <c r="A318" s="112">
        <v>28</v>
      </c>
      <c r="B318" s="112">
        <v>313</v>
      </c>
      <c r="C318" s="114"/>
      <c r="D318" s="114"/>
      <c r="E318" s="115"/>
      <c r="F318" s="115"/>
      <c r="G318" s="115"/>
      <c r="H318" s="114"/>
      <c r="I318" s="114"/>
      <c r="J318" s="114"/>
      <c r="K318" s="114"/>
      <c r="L318" s="114"/>
      <c r="M318" s="114"/>
      <c r="N318" s="114"/>
      <c r="P318" s="114"/>
      <c r="Q318" s="114"/>
      <c r="R318" s="114"/>
      <c r="S318" s="114"/>
      <c r="T318" s="114"/>
      <c r="U318" s="114"/>
      <c r="V318" s="114"/>
      <c r="W318" s="114"/>
      <c r="X318" s="114"/>
      <c r="Y318" s="114"/>
      <c r="Z318" s="114"/>
      <c r="AA318" s="114"/>
      <c r="AC318">
        <f t="shared" si="9"/>
        <v>0</v>
      </c>
    </row>
    <row r="319" spans="1:29" x14ac:dyDescent="0.25">
      <c r="A319" s="112">
        <v>28</v>
      </c>
      <c r="B319" s="112">
        <v>314</v>
      </c>
      <c r="C319" s="114"/>
      <c r="D319" s="114"/>
      <c r="E319" s="115"/>
      <c r="F319" s="115"/>
      <c r="G319" s="115"/>
      <c r="H319" s="114"/>
      <c r="I319" s="114"/>
      <c r="J319" s="114"/>
      <c r="K319" s="114"/>
      <c r="L319" s="114"/>
      <c r="M319" s="114"/>
      <c r="N319" s="114"/>
      <c r="P319" s="114"/>
      <c r="Q319" s="114"/>
      <c r="R319" s="114"/>
      <c r="S319" s="114"/>
      <c r="T319" s="114"/>
      <c r="U319" s="114"/>
      <c r="V319" s="114"/>
      <c r="W319" s="114"/>
      <c r="X319" s="114"/>
      <c r="Y319" s="114"/>
      <c r="Z319" s="114"/>
      <c r="AA319" s="114"/>
      <c r="AC319">
        <f t="shared" si="9"/>
        <v>0</v>
      </c>
    </row>
    <row r="320" spans="1:29" x14ac:dyDescent="0.25">
      <c r="A320" s="112">
        <v>28</v>
      </c>
      <c r="B320" s="112">
        <v>315</v>
      </c>
      <c r="C320" s="114"/>
      <c r="D320" s="114"/>
      <c r="E320" s="115"/>
      <c r="F320" s="115"/>
      <c r="G320" s="115"/>
      <c r="H320" s="114"/>
      <c r="I320" s="114"/>
      <c r="J320" s="114"/>
      <c r="K320" s="114"/>
      <c r="L320" s="114"/>
      <c r="M320" s="114"/>
      <c r="N320" s="114"/>
      <c r="P320" s="114"/>
      <c r="Q320" s="114"/>
      <c r="R320" s="114"/>
      <c r="S320" s="114"/>
      <c r="T320" s="114"/>
      <c r="U320" s="114"/>
      <c r="V320" s="114"/>
      <c r="W320" s="114"/>
      <c r="X320" s="114"/>
      <c r="Y320" s="114"/>
      <c r="Z320" s="114"/>
      <c r="AA320" s="114"/>
      <c r="AC320">
        <f t="shared" si="9"/>
        <v>0</v>
      </c>
    </row>
    <row r="321" spans="1:29" x14ac:dyDescent="0.25">
      <c r="A321" s="112">
        <v>28</v>
      </c>
      <c r="B321" s="112">
        <v>316</v>
      </c>
      <c r="C321" s="114"/>
      <c r="D321" s="114"/>
      <c r="E321" s="115"/>
      <c r="F321" s="115"/>
      <c r="G321" s="115"/>
      <c r="H321" s="114"/>
      <c r="I321" s="114"/>
      <c r="J321" s="114"/>
      <c r="K321" s="114"/>
      <c r="L321" s="114"/>
      <c r="M321" s="114"/>
      <c r="N321" s="114"/>
      <c r="P321" s="114"/>
      <c r="Q321" s="114"/>
      <c r="R321" s="114"/>
      <c r="S321" s="114"/>
      <c r="T321" s="114"/>
      <c r="U321" s="114"/>
      <c r="V321" s="114"/>
      <c r="W321" s="114"/>
      <c r="X321" s="114"/>
      <c r="Y321" s="114"/>
      <c r="Z321" s="114"/>
      <c r="AA321" s="114"/>
      <c r="AC321">
        <f t="shared" si="9"/>
        <v>0</v>
      </c>
    </row>
    <row r="322" spans="1:29" x14ac:dyDescent="0.25">
      <c r="A322" s="112">
        <v>28</v>
      </c>
      <c r="B322" s="112">
        <v>317</v>
      </c>
      <c r="C322" s="114"/>
      <c r="D322" s="114"/>
      <c r="E322" s="115"/>
      <c r="F322" s="115"/>
      <c r="G322" s="115"/>
      <c r="H322" s="114"/>
      <c r="I322" s="114"/>
      <c r="J322" s="114"/>
      <c r="K322" s="114"/>
      <c r="L322" s="114"/>
      <c r="M322" s="114"/>
      <c r="N322" s="114"/>
      <c r="P322" s="114"/>
      <c r="Q322" s="114"/>
      <c r="R322" s="114"/>
      <c r="S322" s="114"/>
      <c r="T322" s="114"/>
      <c r="U322" s="114"/>
      <c r="V322" s="114"/>
      <c r="W322" s="114"/>
      <c r="X322" s="114"/>
      <c r="Y322" s="114"/>
      <c r="Z322" s="114"/>
      <c r="AA322" s="114"/>
      <c r="AC322">
        <f t="shared" si="9"/>
        <v>0</v>
      </c>
    </row>
    <row r="323" spans="1:29" x14ac:dyDescent="0.25">
      <c r="A323" s="112">
        <v>28</v>
      </c>
      <c r="B323" s="112">
        <v>318</v>
      </c>
      <c r="C323" s="114"/>
      <c r="D323" s="114"/>
      <c r="E323" s="115"/>
      <c r="F323" s="115"/>
      <c r="G323" s="115"/>
      <c r="H323" s="114"/>
      <c r="I323" s="114"/>
      <c r="J323" s="114"/>
      <c r="K323" s="114"/>
      <c r="L323" s="114"/>
      <c r="M323" s="114"/>
      <c r="N323" s="114"/>
      <c r="P323" s="114"/>
      <c r="Q323" s="114"/>
      <c r="R323" s="114"/>
      <c r="S323" s="114"/>
      <c r="T323" s="114"/>
      <c r="U323" s="114"/>
      <c r="V323" s="114"/>
      <c r="W323" s="114"/>
      <c r="X323" s="114"/>
      <c r="Y323" s="114"/>
      <c r="Z323" s="114"/>
      <c r="AA323" s="114"/>
      <c r="AC323">
        <f t="shared" si="9"/>
        <v>0</v>
      </c>
    </row>
    <row r="324" spans="1:29" x14ac:dyDescent="0.25">
      <c r="A324" s="112">
        <v>28</v>
      </c>
      <c r="B324" s="112">
        <v>319</v>
      </c>
      <c r="C324" s="114"/>
      <c r="D324" s="114"/>
      <c r="E324" s="115"/>
      <c r="F324" s="115"/>
      <c r="G324" s="115"/>
      <c r="H324" s="114"/>
      <c r="I324" s="114"/>
      <c r="J324" s="114"/>
      <c r="K324" s="114"/>
      <c r="L324" s="114"/>
      <c r="M324" s="114"/>
      <c r="N324" s="114"/>
      <c r="P324" s="114"/>
      <c r="Q324" s="114"/>
      <c r="R324" s="114"/>
      <c r="S324" s="114"/>
      <c r="T324" s="114"/>
      <c r="U324" s="114"/>
      <c r="V324" s="114"/>
      <c r="W324" s="114"/>
      <c r="X324" s="114"/>
      <c r="Y324" s="114"/>
      <c r="Z324" s="114"/>
      <c r="AA324" s="114"/>
      <c r="AC324">
        <f t="shared" si="9"/>
        <v>0</v>
      </c>
    </row>
    <row r="325" spans="1:29" x14ac:dyDescent="0.25">
      <c r="A325" s="112">
        <v>30</v>
      </c>
      <c r="B325" s="112">
        <v>320</v>
      </c>
      <c r="C325" s="114"/>
      <c r="D325" s="114"/>
      <c r="E325" s="115"/>
      <c r="F325" s="115"/>
      <c r="G325" s="115"/>
      <c r="H325" s="114"/>
      <c r="I325" s="114"/>
      <c r="J325" s="114"/>
      <c r="K325" s="114"/>
      <c r="L325" s="114"/>
      <c r="M325" s="114"/>
      <c r="N325" s="114"/>
      <c r="P325" s="114"/>
      <c r="Q325" s="114"/>
      <c r="R325" s="114"/>
      <c r="S325" s="114"/>
      <c r="T325" s="114"/>
      <c r="U325" s="114"/>
      <c r="V325" s="114"/>
      <c r="W325" s="114"/>
      <c r="X325" s="114"/>
      <c r="Y325" s="114"/>
      <c r="Z325" s="114"/>
      <c r="AA325" s="114"/>
      <c r="AC325">
        <f t="shared" si="9"/>
        <v>0</v>
      </c>
    </row>
    <row r="326" spans="1:29" x14ac:dyDescent="0.25">
      <c r="A326" s="112">
        <v>30</v>
      </c>
      <c r="B326" s="112">
        <v>321</v>
      </c>
      <c r="C326" s="114"/>
      <c r="D326" s="114"/>
      <c r="E326" s="115"/>
      <c r="F326" s="115"/>
      <c r="G326" s="115"/>
      <c r="H326" s="114"/>
      <c r="I326" s="114"/>
      <c r="J326" s="114"/>
      <c r="K326" s="114"/>
      <c r="L326" s="114"/>
      <c r="M326" s="114"/>
      <c r="N326" s="114"/>
      <c r="P326" s="114"/>
      <c r="Q326" s="114"/>
      <c r="R326" s="114"/>
      <c r="S326" s="114"/>
      <c r="T326" s="114"/>
      <c r="U326" s="114"/>
      <c r="V326" s="114"/>
      <c r="W326" s="114"/>
      <c r="X326" s="114"/>
      <c r="Y326" s="114"/>
      <c r="Z326" s="114"/>
      <c r="AA326" s="114"/>
      <c r="AC326">
        <f t="shared" si="9"/>
        <v>0</v>
      </c>
    </row>
    <row r="327" spans="1:29" x14ac:dyDescent="0.25">
      <c r="A327" s="112">
        <v>30</v>
      </c>
      <c r="B327" s="112">
        <v>322</v>
      </c>
      <c r="C327" s="114"/>
      <c r="D327" s="114"/>
      <c r="E327" s="115"/>
      <c r="F327" s="115"/>
      <c r="G327" s="115"/>
      <c r="H327" s="114"/>
      <c r="I327" s="114"/>
      <c r="J327" s="114"/>
      <c r="K327" s="114"/>
      <c r="L327" s="114"/>
      <c r="M327" s="114"/>
      <c r="N327" s="114"/>
      <c r="P327" s="114"/>
      <c r="Q327" s="114"/>
      <c r="R327" s="114"/>
      <c r="S327" s="114"/>
      <c r="T327" s="114"/>
      <c r="U327" s="114"/>
      <c r="V327" s="114"/>
      <c r="W327" s="114"/>
      <c r="X327" s="114"/>
      <c r="Y327" s="114"/>
      <c r="Z327" s="114"/>
      <c r="AA327" s="114"/>
      <c r="AC327">
        <f t="shared" si="9"/>
        <v>0</v>
      </c>
    </row>
    <row r="328" spans="1:29" x14ac:dyDescent="0.25">
      <c r="A328" s="112">
        <v>30</v>
      </c>
      <c r="B328" s="112">
        <v>323</v>
      </c>
      <c r="C328" s="114"/>
      <c r="D328" s="114"/>
      <c r="E328" s="115"/>
      <c r="F328" s="115"/>
      <c r="G328" s="115"/>
      <c r="H328" s="114"/>
      <c r="I328" s="114"/>
      <c r="J328" s="114"/>
      <c r="K328" s="114"/>
      <c r="L328" s="114"/>
      <c r="M328" s="114"/>
      <c r="N328" s="114"/>
      <c r="P328" s="114"/>
      <c r="Q328" s="114"/>
      <c r="R328" s="114"/>
      <c r="S328" s="114"/>
      <c r="T328" s="114"/>
      <c r="U328" s="114"/>
      <c r="V328" s="114"/>
      <c r="W328" s="114"/>
      <c r="X328" s="114"/>
      <c r="Y328" s="114"/>
      <c r="Z328" s="114"/>
      <c r="AA328" s="114"/>
      <c r="AC328">
        <f t="shared" si="9"/>
        <v>0</v>
      </c>
    </row>
    <row r="329" spans="1:29" x14ac:dyDescent="0.25">
      <c r="A329" s="112">
        <v>30</v>
      </c>
      <c r="B329" s="112">
        <v>324</v>
      </c>
      <c r="C329" s="114"/>
      <c r="D329" s="114"/>
      <c r="E329" s="115"/>
      <c r="F329" s="115"/>
      <c r="G329" s="115"/>
      <c r="H329" s="114"/>
      <c r="I329" s="114"/>
      <c r="J329" s="114"/>
      <c r="K329" s="114"/>
      <c r="L329" s="114"/>
      <c r="M329" s="114"/>
      <c r="N329" s="114"/>
      <c r="P329" s="114"/>
      <c r="Q329" s="114"/>
      <c r="R329" s="114"/>
      <c r="S329" s="114"/>
      <c r="T329" s="114"/>
      <c r="U329" s="114"/>
      <c r="V329" s="114"/>
      <c r="W329" s="114"/>
      <c r="X329" s="114"/>
      <c r="Y329" s="114"/>
      <c r="Z329" s="114"/>
      <c r="AA329" s="114"/>
      <c r="AC329">
        <f t="shared" si="9"/>
        <v>0</v>
      </c>
    </row>
    <row r="330" spans="1:29" x14ac:dyDescent="0.25">
      <c r="A330" s="112">
        <v>30</v>
      </c>
      <c r="B330" s="112">
        <v>325</v>
      </c>
      <c r="C330" s="114"/>
      <c r="D330" s="114"/>
      <c r="E330" s="115"/>
      <c r="F330" s="115"/>
      <c r="G330" s="115"/>
      <c r="H330" s="114"/>
      <c r="I330" s="114"/>
      <c r="J330" s="114"/>
      <c r="K330" s="114"/>
      <c r="L330" s="114"/>
      <c r="M330" s="114"/>
      <c r="N330" s="114"/>
      <c r="P330" s="114"/>
      <c r="Q330" s="114"/>
      <c r="R330" s="114"/>
      <c r="S330" s="114"/>
      <c r="T330" s="114"/>
      <c r="U330" s="114"/>
      <c r="V330" s="114"/>
      <c r="W330" s="114"/>
      <c r="X330" s="114"/>
      <c r="Y330" s="114"/>
      <c r="Z330" s="114"/>
      <c r="AA330" s="114"/>
      <c r="AC330">
        <f t="shared" si="9"/>
        <v>0</v>
      </c>
    </row>
    <row r="331" spans="1:29" x14ac:dyDescent="0.25">
      <c r="A331" s="112">
        <v>30</v>
      </c>
      <c r="B331" s="112">
        <v>326</v>
      </c>
      <c r="C331" s="114"/>
      <c r="D331" s="114"/>
      <c r="E331" s="115"/>
      <c r="F331" s="115"/>
      <c r="G331" s="115"/>
      <c r="H331" s="114"/>
      <c r="I331" s="114"/>
      <c r="J331" s="114"/>
      <c r="K331" s="114"/>
      <c r="L331" s="114"/>
      <c r="M331" s="114"/>
      <c r="N331" s="114"/>
      <c r="P331" s="114"/>
      <c r="Q331" s="114"/>
      <c r="R331" s="114"/>
      <c r="S331" s="114"/>
      <c r="T331" s="114"/>
      <c r="U331" s="114"/>
      <c r="V331" s="114"/>
      <c r="W331" s="114"/>
      <c r="X331" s="114"/>
      <c r="Y331" s="114"/>
      <c r="Z331" s="114"/>
      <c r="AA331" s="114"/>
      <c r="AC331">
        <f t="shared" si="9"/>
        <v>0</v>
      </c>
    </row>
    <row r="332" spans="1:29" x14ac:dyDescent="0.25">
      <c r="A332" s="112">
        <v>30</v>
      </c>
      <c r="B332" s="112">
        <v>327</v>
      </c>
      <c r="C332" s="114"/>
      <c r="D332" s="114"/>
      <c r="E332" s="115"/>
      <c r="F332" s="115"/>
      <c r="G332" s="115"/>
      <c r="H332" s="114"/>
      <c r="I332" s="114"/>
      <c r="J332" s="114"/>
      <c r="K332" s="114"/>
      <c r="L332" s="114"/>
      <c r="M332" s="114"/>
      <c r="N332" s="114"/>
      <c r="P332" s="114"/>
      <c r="Q332" s="114"/>
      <c r="R332" s="114"/>
      <c r="S332" s="114"/>
      <c r="T332" s="114"/>
      <c r="U332" s="114"/>
      <c r="V332" s="114"/>
      <c r="W332" s="114"/>
      <c r="X332" s="114"/>
      <c r="Y332" s="114"/>
      <c r="Z332" s="114"/>
      <c r="AA332" s="114"/>
      <c r="AC332">
        <f t="shared" si="9"/>
        <v>0</v>
      </c>
    </row>
    <row r="333" spans="1:29" x14ac:dyDescent="0.25">
      <c r="A333" s="112">
        <v>30</v>
      </c>
      <c r="B333" s="112">
        <v>328</v>
      </c>
      <c r="C333" s="114"/>
      <c r="D333" s="114"/>
      <c r="E333" s="115"/>
      <c r="F333" s="115"/>
      <c r="G333" s="115"/>
      <c r="H333" s="114"/>
      <c r="I333" s="114"/>
      <c r="J333" s="114"/>
      <c r="K333" s="114"/>
      <c r="L333" s="114"/>
      <c r="M333" s="114"/>
      <c r="N333" s="114"/>
      <c r="P333" s="114"/>
      <c r="Q333" s="114"/>
      <c r="R333" s="114"/>
      <c r="S333" s="114"/>
      <c r="T333" s="114"/>
      <c r="U333" s="114"/>
      <c r="V333" s="114"/>
      <c r="W333" s="114"/>
      <c r="X333" s="114"/>
      <c r="Y333" s="114"/>
      <c r="Z333" s="114"/>
      <c r="AA333" s="114"/>
      <c r="AC333">
        <f t="shared" si="9"/>
        <v>0</v>
      </c>
    </row>
    <row r="334" spans="1:29" x14ac:dyDescent="0.25">
      <c r="A334" s="112">
        <v>30</v>
      </c>
      <c r="B334" s="112">
        <v>329</v>
      </c>
      <c r="C334" s="114"/>
      <c r="D334" s="114"/>
      <c r="E334" s="115"/>
      <c r="F334" s="115"/>
      <c r="G334" s="115"/>
      <c r="H334" s="114"/>
      <c r="I334" s="114"/>
      <c r="J334" s="114"/>
      <c r="K334" s="114"/>
      <c r="L334" s="114"/>
      <c r="M334" s="114"/>
      <c r="N334" s="114"/>
      <c r="P334" s="114"/>
      <c r="Q334" s="114"/>
      <c r="R334" s="114"/>
      <c r="S334" s="114"/>
      <c r="T334" s="114"/>
      <c r="U334" s="114"/>
      <c r="V334" s="114"/>
      <c r="W334" s="114"/>
      <c r="X334" s="114"/>
      <c r="Y334" s="114"/>
      <c r="Z334" s="114"/>
      <c r="AA334" s="114"/>
      <c r="AC334">
        <f t="shared" si="9"/>
        <v>0</v>
      </c>
    </row>
    <row r="335" spans="1:29" x14ac:dyDescent="0.25">
      <c r="A335" s="112">
        <v>30</v>
      </c>
      <c r="B335" s="112">
        <v>330</v>
      </c>
      <c r="C335" s="114"/>
      <c r="D335" s="114"/>
      <c r="E335" s="115"/>
      <c r="F335" s="115"/>
      <c r="G335" s="115"/>
      <c r="H335" s="114"/>
      <c r="I335" s="114"/>
      <c r="J335" s="114"/>
      <c r="K335" s="114"/>
      <c r="L335" s="114"/>
      <c r="M335" s="114"/>
      <c r="N335" s="114"/>
      <c r="P335" s="114"/>
      <c r="Q335" s="114"/>
      <c r="R335" s="114"/>
      <c r="S335" s="114"/>
      <c r="T335" s="114"/>
      <c r="U335" s="114"/>
      <c r="V335" s="114"/>
      <c r="W335" s="114"/>
      <c r="X335" s="114"/>
      <c r="Y335" s="114"/>
      <c r="Z335" s="114"/>
      <c r="AA335" s="114"/>
      <c r="AC335">
        <f t="shared" si="9"/>
        <v>0</v>
      </c>
    </row>
    <row r="336" spans="1:29" x14ac:dyDescent="0.25">
      <c r="A336" s="112">
        <v>30</v>
      </c>
      <c r="B336" s="112">
        <v>331</v>
      </c>
      <c r="C336" s="114"/>
      <c r="D336" s="114"/>
      <c r="E336" s="115"/>
      <c r="F336" s="115"/>
      <c r="G336" s="115"/>
      <c r="H336" s="114"/>
      <c r="I336" s="114"/>
      <c r="J336" s="114"/>
      <c r="K336" s="114"/>
      <c r="L336" s="114"/>
      <c r="M336" s="114"/>
      <c r="N336" s="114"/>
      <c r="P336" s="114"/>
      <c r="Q336" s="114"/>
      <c r="R336" s="114"/>
      <c r="S336" s="114"/>
      <c r="T336" s="114"/>
      <c r="U336" s="114"/>
      <c r="V336" s="114"/>
      <c r="W336" s="114"/>
      <c r="X336" s="114"/>
      <c r="Y336" s="114"/>
      <c r="Z336" s="114"/>
      <c r="AA336" s="114"/>
      <c r="AC336">
        <f t="shared" si="9"/>
        <v>0</v>
      </c>
    </row>
    <row r="337" spans="1:29" x14ac:dyDescent="0.25">
      <c r="A337" s="112">
        <v>30</v>
      </c>
      <c r="B337" s="112">
        <v>332</v>
      </c>
      <c r="C337" s="114"/>
      <c r="D337" s="114"/>
      <c r="E337" s="115"/>
      <c r="F337" s="115"/>
      <c r="G337" s="115"/>
      <c r="H337" s="114"/>
      <c r="I337" s="114"/>
      <c r="J337" s="114"/>
      <c r="K337" s="114"/>
      <c r="L337" s="114"/>
      <c r="M337" s="114"/>
      <c r="N337" s="114"/>
      <c r="P337" s="114"/>
      <c r="Q337" s="114"/>
      <c r="R337" s="114"/>
      <c r="S337" s="114"/>
      <c r="T337" s="114"/>
      <c r="U337" s="114"/>
      <c r="V337" s="114"/>
      <c r="W337" s="114"/>
      <c r="X337" s="114"/>
      <c r="Y337" s="114"/>
      <c r="Z337" s="114"/>
      <c r="AA337" s="114"/>
      <c r="AC337">
        <f t="shared" si="9"/>
        <v>0</v>
      </c>
    </row>
    <row r="338" spans="1:29" x14ac:dyDescent="0.25">
      <c r="A338">
        <v>30</v>
      </c>
      <c r="B338" s="112">
        <v>333</v>
      </c>
      <c r="C338" s="115"/>
      <c r="D338" s="115"/>
      <c r="E338" s="115"/>
      <c r="F338" s="115"/>
      <c r="G338" s="115"/>
      <c r="H338" s="114"/>
      <c r="I338" s="114"/>
      <c r="J338" s="114"/>
      <c r="K338" s="114"/>
      <c r="L338" s="114"/>
      <c r="M338" s="114"/>
      <c r="N338" s="114"/>
      <c r="P338" s="114"/>
      <c r="Q338" s="114"/>
      <c r="R338" s="114"/>
      <c r="S338" s="114"/>
      <c r="T338" s="114"/>
      <c r="U338" s="114"/>
      <c r="V338" s="114"/>
      <c r="W338" s="114"/>
      <c r="X338" s="114"/>
      <c r="Y338" s="114"/>
      <c r="Z338" s="114"/>
      <c r="AA338" s="114"/>
    </row>
    <row r="339" spans="1:29" x14ac:dyDescent="0.25">
      <c r="A339">
        <v>30</v>
      </c>
      <c r="B339" s="112">
        <v>334</v>
      </c>
      <c r="C339" s="115"/>
      <c r="D339" s="115"/>
      <c r="E339" s="115"/>
      <c r="F339" s="115"/>
      <c r="G339" s="115"/>
      <c r="H339" s="114"/>
      <c r="I339" s="114"/>
      <c r="J339" s="114"/>
      <c r="K339" s="114"/>
      <c r="L339" s="114"/>
      <c r="M339" s="114"/>
      <c r="N339" s="114"/>
      <c r="P339" s="114"/>
      <c r="Q339" s="114"/>
      <c r="R339" s="114"/>
      <c r="S339" s="114"/>
      <c r="T339" s="114"/>
      <c r="U339" s="114"/>
      <c r="V339" s="114"/>
      <c r="W339" s="114"/>
      <c r="X339" s="114"/>
      <c r="Y339" s="114"/>
      <c r="Z339" s="114"/>
      <c r="AA339" s="114"/>
    </row>
    <row r="340" spans="1:29" x14ac:dyDescent="0.25">
      <c r="A340">
        <v>30</v>
      </c>
      <c r="B340" s="112">
        <v>335</v>
      </c>
      <c r="C340" s="115"/>
      <c r="D340" s="115"/>
      <c r="E340" s="115"/>
      <c r="F340" s="115"/>
      <c r="G340" s="115"/>
      <c r="H340" s="114"/>
      <c r="I340" s="114"/>
      <c r="J340" s="114"/>
      <c r="K340" s="114"/>
      <c r="L340" s="114"/>
      <c r="M340" s="114"/>
      <c r="N340" s="114"/>
      <c r="P340" s="114"/>
      <c r="Q340" s="114"/>
      <c r="R340" s="114"/>
      <c r="S340" s="114"/>
      <c r="T340" s="114"/>
      <c r="U340" s="114"/>
      <c r="V340" s="114"/>
      <c r="W340" s="114"/>
      <c r="X340" s="114"/>
      <c r="Y340" s="114"/>
      <c r="Z340" s="114"/>
      <c r="AA340" s="114"/>
    </row>
    <row r="341" spans="1:29" x14ac:dyDescent="0.25">
      <c r="A341">
        <v>30</v>
      </c>
      <c r="B341" s="112">
        <v>336</v>
      </c>
      <c r="C341" s="115"/>
      <c r="D341" s="115"/>
      <c r="E341" s="115"/>
      <c r="F341" s="115"/>
      <c r="G341" s="115"/>
      <c r="H341" s="114"/>
      <c r="I341" s="114"/>
      <c r="J341" s="114"/>
      <c r="K341" s="114"/>
      <c r="L341" s="114"/>
      <c r="M341" s="114"/>
      <c r="N341" s="114"/>
      <c r="P341" s="114"/>
      <c r="Q341" s="114"/>
      <c r="R341" s="114"/>
      <c r="S341" s="114"/>
      <c r="T341" s="114"/>
      <c r="U341" s="114"/>
      <c r="V341" s="114"/>
      <c r="W341" s="114"/>
      <c r="X341" s="114"/>
      <c r="Y341" s="114"/>
      <c r="Z341" s="114"/>
      <c r="AA341" s="114"/>
    </row>
    <row r="342" spans="1:29" x14ac:dyDescent="0.25">
      <c r="A342">
        <v>30</v>
      </c>
      <c r="B342" s="112">
        <v>337</v>
      </c>
      <c r="C342" s="115"/>
      <c r="D342" s="115"/>
      <c r="E342" s="115"/>
      <c r="F342" s="115"/>
      <c r="G342" s="115"/>
      <c r="H342" s="114"/>
      <c r="I342" s="114"/>
      <c r="J342" s="114"/>
      <c r="K342" s="114"/>
      <c r="L342" s="114"/>
      <c r="M342" s="114"/>
      <c r="N342" s="114"/>
      <c r="P342" s="114"/>
      <c r="Q342" s="114"/>
      <c r="R342" s="114"/>
      <c r="S342" s="114"/>
      <c r="T342" s="114"/>
      <c r="U342" s="114"/>
      <c r="V342" s="114"/>
      <c r="W342" s="114"/>
      <c r="X342" s="114"/>
      <c r="Y342" s="114"/>
      <c r="Z342" s="114"/>
      <c r="AA342" s="114"/>
    </row>
    <row r="343" spans="1:29" x14ac:dyDescent="0.25">
      <c r="A343">
        <v>30</v>
      </c>
      <c r="B343" s="112">
        <v>338</v>
      </c>
      <c r="C343" s="115"/>
      <c r="D343" s="115"/>
      <c r="E343" s="115"/>
      <c r="F343" s="115"/>
      <c r="G343" s="115"/>
      <c r="H343" s="114"/>
      <c r="I343" s="114"/>
      <c r="J343" s="114"/>
      <c r="K343" s="114"/>
      <c r="L343" s="114"/>
      <c r="M343" s="114"/>
      <c r="N343" s="114"/>
      <c r="P343" s="114"/>
      <c r="Q343" s="114"/>
      <c r="R343" s="114"/>
      <c r="S343" s="114"/>
      <c r="T343" s="114"/>
      <c r="U343" s="114"/>
      <c r="V343" s="114"/>
      <c r="W343" s="114"/>
      <c r="X343" s="114"/>
      <c r="Y343" s="114"/>
      <c r="Z343" s="114"/>
      <c r="AA343" s="114"/>
    </row>
    <row r="344" spans="1:29" x14ac:dyDescent="0.25">
      <c r="A344">
        <v>30</v>
      </c>
      <c r="B344" s="112">
        <v>339</v>
      </c>
      <c r="C344" s="115"/>
      <c r="D344" s="115"/>
      <c r="E344" s="115"/>
      <c r="F344" s="115"/>
      <c r="G344" s="115"/>
      <c r="H344" s="114"/>
      <c r="I344" s="114"/>
      <c r="J344" s="114"/>
      <c r="K344" s="114"/>
      <c r="L344" s="114"/>
      <c r="M344" s="114"/>
      <c r="N344" s="114"/>
      <c r="P344" s="114"/>
      <c r="Q344" s="114"/>
      <c r="R344" s="114"/>
      <c r="S344" s="114"/>
      <c r="T344" s="114"/>
      <c r="U344" s="114"/>
      <c r="V344" s="114"/>
      <c r="W344" s="114"/>
      <c r="X344" s="114"/>
      <c r="Y344" s="114"/>
      <c r="Z344" s="114"/>
      <c r="AA344" s="114"/>
    </row>
    <row r="345" spans="1:29" x14ac:dyDescent="0.25">
      <c r="A345">
        <v>30</v>
      </c>
      <c r="B345" s="112">
        <v>340</v>
      </c>
      <c r="C345" s="115"/>
      <c r="D345" s="115"/>
      <c r="E345" s="115"/>
      <c r="F345" s="115"/>
      <c r="G345" s="115"/>
      <c r="H345" s="114"/>
      <c r="I345" s="114"/>
      <c r="J345" s="114"/>
      <c r="K345" s="114"/>
      <c r="L345" s="114"/>
      <c r="M345" s="114"/>
      <c r="N345" s="114"/>
      <c r="P345" s="114"/>
      <c r="Q345" s="114"/>
      <c r="R345" s="114"/>
      <c r="S345" s="114"/>
      <c r="T345" s="114"/>
      <c r="U345" s="114"/>
      <c r="V345" s="114"/>
      <c r="W345" s="114"/>
      <c r="X345" s="114"/>
      <c r="Y345" s="114"/>
      <c r="Z345" s="114"/>
      <c r="AA345" s="114"/>
    </row>
    <row r="346" spans="1:29" x14ac:dyDescent="0.25">
      <c r="A346">
        <v>30</v>
      </c>
      <c r="B346" s="112">
        <v>341</v>
      </c>
      <c r="C346" s="115"/>
      <c r="D346" s="115"/>
      <c r="E346" s="115"/>
      <c r="F346" s="115"/>
      <c r="G346" s="115"/>
      <c r="H346" s="114"/>
      <c r="I346" s="114"/>
      <c r="J346" s="114"/>
      <c r="K346" s="114"/>
      <c r="L346" s="114"/>
      <c r="M346" s="114"/>
      <c r="N346" s="114"/>
      <c r="P346" s="114"/>
      <c r="Q346" s="114"/>
      <c r="R346" s="114"/>
      <c r="S346" s="114"/>
      <c r="T346" s="114"/>
      <c r="U346" s="114"/>
      <c r="V346" s="114"/>
      <c r="W346" s="114"/>
      <c r="X346" s="114"/>
      <c r="Y346" s="114"/>
      <c r="Z346" s="114"/>
      <c r="AA346" s="114"/>
    </row>
    <row r="347" spans="1:29" x14ac:dyDescent="0.25">
      <c r="A347">
        <v>31</v>
      </c>
      <c r="B347" s="112">
        <v>342</v>
      </c>
      <c r="C347" s="115"/>
      <c r="D347" s="115"/>
      <c r="E347" s="115"/>
      <c r="F347" s="115"/>
      <c r="G347" s="115"/>
      <c r="H347" s="114"/>
      <c r="I347" s="114"/>
      <c r="J347" s="114"/>
      <c r="K347" s="114"/>
      <c r="L347" s="114"/>
      <c r="M347" s="114"/>
      <c r="N347" s="114"/>
      <c r="P347" s="114"/>
      <c r="Q347" s="114"/>
      <c r="R347" s="114"/>
      <c r="S347" s="114"/>
      <c r="T347" s="114"/>
      <c r="U347" s="114"/>
      <c r="V347" s="114"/>
      <c r="W347" s="114"/>
      <c r="X347" s="114"/>
      <c r="Y347" s="114"/>
      <c r="Z347" s="114"/>
      <c r="AA347" s="114"/>
    </row>
    <row r="348" spans="1:29" x14ac:dyDescent="0.25">
      <c r="A348">
        <v>15</v>
      </c>
      <c r="B348" s="112">
        <v>343</v>
      </c>
      <c r="C348" s="115"/>
      <c r="D348" s="115"/>
      <c r="E348" s="115"/>
      <c r="F348" s="115"/>
      <c r="G348" s="115"/>
      <c r="H348" s="114"/>
      <c r="I348" s="114"/>
      <c r="J348" s="114"/>
      <c r="K348" s="114"/>
      <c r="L348" s="114"/>
      <c r="M348" s="114"/>
      <c r="N348" s="114"/>
      <c r="P348" s="114"/>
      <c r="Q348" s="114"/>
      <c r="R348" s="114"/>
      <c r="S348" s="114"/>
      <c r="T348" s="114"/>
      <c r="U348" s="114"/>
      <c r="V348" s="114"/>
      <c r="W348" s="114"/>
      <c r="X348" s="114"/>
      <c r="Y348" s="114"/>
      <c r="Z348" s="114"/>
      <c r="AA348" s="114"/>
    </row>
    <row r="349" spans="1:29" x14ac:dyDescent="0.25">
      <c r="A349">
        <v>15</v>
      </c>
      <c r="B349" s="112">
        <v>344</v>
      </c>
      <c r="C349" s="115"/>
      <c r="D349" s="115"/>
      <c r="E349" s="115"/>
      <c r="F349" s="115"/>
      <c r="G349" s="115"/>
      <c r="H349" s="114"/>
      <c r="I349" s="114"/>
      <c r="J349" s="114"/>
      <c r="K349" s="114"/>
      <c r="L349" s="114"/>
      <c r="M349" s="114"/>
      <c r="N349" s="114"/>
      <c r="P349" s="114"/>
      <c r="Q349" s="114"/>
      <c r="R349" s="114"/>
      <c r="S349" s="114"/>
      <c r="T349" s="114"/>
      <c r="U349" s="114"/>
      <c r="V349" s="114"/>
      <c r="W349" s="114"/>
      <c r="X349" s="114"/>
      <c r="Y349" s="114"/>
      <c r="Z349" s="114"/>
      <c r="AA349" s="114"/>
    </row>
    <row r="350" spans="1:29" x14ac:dyDescent="0.25">
      <c r="A350">
        <v>16</v>
      </c>
      <c r="B350" s="112">
        <v>345</v>
      </c>
      <c r="C350" s="115"/>
      <c r="D350" s="115"/>
      <c r="E350" s="115"/>
      <c r="F350" s="115"/>
      <c r="G350" s="115"/>
      <c r="H350" s="114"/>
      <c r="I350" s="114"/>
      <c r="J350" s="114"/>
      <c r="K350" s="114"/>
      <c r="L350" s="114"/>
      <c r="M350" s="114"/>
      <c r="N350" s="114"/>
      <c r="P350" s="114"/>
      <c r="Q350" s="114"/>
      <c r="R350" s="114"/>
      <c r="S350" s="114"/>
      <c r="T350" s="114"/>
      <c r="U350" s="114"/>
      <c r="V350" s="114"/>
      <c r="W350" s="114"/>
      <c r="X350" s="114"/>
      <c r="Y350" s="114"/>
      <c r="Z350" s="114"/>
      <c r="AA350" s="114"/>
    </row>
    <row r="351" spans="1:29" x14ac:dyDescent="0.25">
      <c r="A351">
        <v>17</v>
      </c>
      <c r="B351" s="112">
        <v>346</v>
      </c>
      <c r="C351" s="115"/>
      <c r="D351" s="115"/>
      <c r="E351" s="115"/>
      <c r="F351" s="115"/>
      <c r="G351" s="115"/>
      <c r="H351" s="114"/>
      <c r="I351" s="114"/>
      <c r="J351" s="114"/>
      <c r="K351" s="114"/>
      <c r="L351" s="114"/>
      <c r="M351" s="114"/>
      <c r="N351" s="114"/>
      <c r="P351" s="114"/>
      <c r="Q351" s="114"/>
      <c r="R351" s="114"/>
      <c r="S351" s="114"/>
      <c r="T351" s="114"/>
      <c r="U351" s="114"/>
      <c r="V351" s="114"/>
      <c r="W351" s="114"/>
      <c r="X351" s="114"/>
      <c r="Y351" s="114"/>
      <c r="Z351" s="114"/>
      <c r="AA351" s="114"/>
    </row>
    <row r="352" spans="1:29" x14ac:dyDescent="0.25">
      <c r="A352">
        <v>20</v>
      </c>
      <c r="B352" s="112">
        <v>347</v>
      </c>
      <c r="C352" s="114"/>
      <c r="D352" s="115"/>
      <c r="E352" s="115"/>
      <c r="F352" s="115"/>
      <c r="G352" s="115"/>
      <c r="H352" s="114"/>
      <c r="I352" s="114"/>
      <c r="J352" s="114"/>
      <c r="K352" s="114"/>
      <c r="L352" s="114"/>
      <c r="M352" s="114"/>
      <c r="N352" s="114"/>
      <c r="P352" s="114"/>
      <c r="Q352" s="114"/>
      <c r="R352" s="114"/>
      <c r="S352" s="114"/>
      <c r="T352" s="114"/>
      <c r="U352" s="114"/>
      <c r="V352" s="114"/>
      <c r="W352" s="114"/>
      <c r="X352" s="114"/>
      <c r="Y352" s="114"/>
      <c r="Z352" s="114"/>
      <c r="AA352" s="114"/>
    </row>
    <row r="353" spans="1:27" x14ac:dyDescent="0.25">
      <c r="A353">
        <v>26</v>
      </c>
      <c r="B353" s="112">
        <v>348</v>
      </c>
      <c r="C353" s="115"/>
      <c r="D353" s="115"/>
      <c r="E353" s="115"/>
      <c r="F353" s="115"/>
      <c r="G353" s="115"/>
      <c r="H353" s="114"/>
      <c r="I353" s="114"/>
      <c r="J353" s="114"/>
      <c r="K353" s="114"/>
      <c r="L353" s="114"/>
      <c r="M353" s="114"/>
      <c r="N353" s="114"/>
      <c r="P353" s="114"/>
      <c r="Q353" s="114"/>
      <c r="R353" s="114"/>
      <c r="S353" s="114"/>
      <c r="T353" s="114"/>
      <c r="U353" s="114"/>
      <c r="V353" s="114"/>
      <c r="W353" s="114"/>
      <c r="X353" s="114"/>
      <c r="Y353" s="114"/>
      <c r="Z353" s="114"/>
      <c r="AA353" s="114"/>
    </row>
    <row r="354" spans="1:27" x14ac:dyDescent="0.25">
      <c r="A354">
        <v>27</v>
      </c>
      <c r="B354" s="112">
        <v>349</v>
      </c>
      <c r="C354" s="115"/>
      <c r="D354" s="115"/>
      <c r="E354" s="115"/>
      <c r="F354" s="115"/>
      <c r="G354" s="115"/>
      <c r="H354" s="114"/>
      <c r="I354" s="114"/>
      <c r="J354" s="114"/>
      <c r="K354" s="114"/>
      <c r="L354" s="114"/>
      <c r="M354" s="114"/>
      <c r="N354" s="114"/>
      <c r="P354" s="114"/>
      <c r="Q354" s="114"/>
      <c r="R354" s="114"/>
      <c r="S354" s="114"/>
      <c r="T354" s="114"/>
      <c r="U354" s="114"/>
      <c r="V354" s="114"/>
      <c r="W354" s="114"/>
      <c r="X354" s="114"/>
      <c r="Y354" s="114"/>
      <c r="Z354" s="114"/>
      <c r="AA354" s="114"/>
    </row>
    <row r="355" spans="1:27" x14ac:dyDescent="0.25">
      <c r="A355">
        <v>27</v>
      </c>
      <c r="B355" s="112">
        <v>350</v>
      </c>
      <c r="C355" s="115"/>
      <c r="D355" s="115"/>
      <c r="E355" s="115"/>
      <c r="F355" s="115"/>
      <c r="G355" s="115"/>
      <c r="H355" s="114"/>
      <c r="I355" s="114"/>
      <c r="J355" s="114"/>
      <c r="K355" s="114"/>
      <c r="L355" s="114"/>
      <c r="M355" s="114"/>
      <c r="N355" s="114"/>
      <c r="P355" s="114"/>
      <c r="Q355" s="114"/>
      <c r="R355" s="114"/>
      <c r="S355" s="114"/>
      <c r="T355" s="114"/>
      <c r="U355" s="114"/>
      <c r="V355" s="114"/>
      <c r="W355" s="114"/>
      <c r="X355" s="114"/>
      <c r="Y355" s="114"/>
      <c r="Z355" s="114"/>
      <c r="AA355" s="114"/>
    </row>
    <row r="356" spans="1:27" x14ac:dyDescent="0.25">
      <c r="A356">
        <v>28</v>
      </c>
      <c r="B356" s="112">
        <v>351</v>
      </c>
      <c r="C356" s="115"/>
      <c r="D356" s="115"/>
      <c r="E356" s="115"/>
      <c r="F356" s="115"/>
      <c r="G356" s="115"/>
      <c r="H356" s="114"/>
      <c r="I356" s="114"/>
      <c r="J356" s="114"/>
      <c r="K356" s="114"/>
      <c r="L356" s="114"/>
      <c r="M356" s="114"/>
      <c r="N356" s="114"/>
      <c r="P356" s="114"/>
      <c r="Q356" s="114"/>
      <c r="R356" s="114"/>
      <c r="S356" s="114"/>
      <c r="T356" s="114"/>
      <c r="U356" s="114"/>
      <c r="V356" s="114"/>
      <c r="W356" s="114"/>
      <c r="X356" s="114"/>
      <c r="Y356" s="114"/>
      <c r="Z356" s="114"/>
      <c r="AA356" s="114"/>
    </row>
    <row r="357" spans="1:27" x14ac:dyDescent="0.25">
      <c r="A357">
        <v>28</v>
      </c>
      <c r="B357" s="112">
        <v>352</v>
      </c>
      <c r="C357" s="115"/>
      <c r="D357" s="115"/>
      <c r="E357" s="115"/>
      <c r="F357" s="115"/>
      <c r="G357" s="115"/>
      <c r="H357" s="114"/>
      <c r="I357" s="114"/>
      <c r="J357" s="114"/>
      <c r="K357" s="114"/>
      <c r="L357" s="114"/>
      <c r="M357" s="114"/>
      <c r="N357" s="114"/>
      <c r="P357" s="114"/>
      <c r="Q357" s="114"/>
      <c r="R357" s="114"/>
      <c r="S357" s="114"/>
      <c r="T357" s="114"/>
      <c r="U357" s="114"/>
      <c r="V357" s="114"/>
      <c r="W357" s="114"/>
      <c r="X357" s="114"/>
      <c r="Y357" s="114"/>
      <c r="Z357" s="114"/>
      <c r="AA357" s="114"/>
    </row>
    <row r="358" spans="1:27" x14ac:dyDescent="0.25">
      <c r="A358">
        <v>28</v>
      </c>
      <c r="B358" s="112">
        <v>353</v>
      </c>
      <c r="C358" s="115"/>
      <c r="D358" s="115"/>
      <c r="E358" s="115"/>
      <c r="F358" s="115"/>
      <c r="G358" s="115"/>
      <c r="H358" s="114"/>
      <c r="I358" s="114"/>
      <c r="J358" s="114"/>
      <c r="K358" s="114"/>
      <c r="L358" s="114"/>
      <c r="M358" s="114"/>
      <c r="N358" s="114"/>
      <c r="P358" s="114"/>
      <c r="Q358" s="114"/>
      <c r="R358" s="114"/>
      <c r="S358" s="114"/>
      <c r="T358" s="114"/>
      <c r="U358" s="114"/>
      <c r="V358" s="114"/>
      <c r="W358" s="114"/>
      <c r="X358" s="114"/>
      <c r="Y358" s="114"/>
      <c r="Z358" s="114"/>
      <c r="AA358" s="114"/>
    </row>
    <row r="359" spans="1:27" x14ac:dyDescent="0.25">
      <c r="A359">
        <v>28</v>
      </c>
      <c r="B359" s="112">
        <v>354</v>
      </c>
      <c r="C359" s="115"/>
      <c r="D359" s="115"/>
      <c r="E359" s="115"/>
      <c r="F359" s="115"/>
      <c r="G359" s="115"/>
      <c r="H359" s="114"/>
      <c r="I359" s="114"/>
      <c r="J359" s="114"/>
      <c r="K359" s="114"/>
      <c r="L359" s="114"/>
      <c r="M359" s="114"/>
      <c r="N359" s="114"/>
      <c r="P359" s="114"/>
      <c r="Q359" s="114"/>
      <c r="R359" s="114"/>
      <c r="S359" s="114"/>
      <c r="T359" s="114"/>
      <c r="U359" s="114"/>
      <c r="V359" s="114"/>
      <c r="W359" s="114"/>
      <c r="X359" s="114"/>
      <c r="Y359" s="114"/>
      <c r="Z359" s="114"/>
      <c r="AA359" s="114"/>
    </row>
    <row r="360" spans="1:27" x14ac:dyDescent="0.25">
      <c r="A360">
        <v>28</v>
      </c>
      <c r="B360" s="112">
        <v>355</v>
      </c>
      <c r="C360" s="115"/>
      <c r="D360" s="115"/>
      <c r="E360" s="115"/>
      <c r="F360" s="115"/>
      <c r="G360" s="115"/>
      <c r="H360" s="114"/>
      <c r="I360" s="114"/>
      <c r="J360" s="114"/>
      <c r="K360" s="114"/>
      <c r="L360" s="114"/>
      <c r="M360" s="114"/>
      <c r="N360" s="114"/>
      <c r="P360" s="114"/>
      <c r="Q360" s="114"/>
      <c r="R360" s="114"/>
      <c r="S360" s="114"/>
      <c r="T360" s="114"/>
      <c r="U360" s="114"/>
      <c r="V360" s="114"/>
      <c r="W360" s="114"/>
      <c r="X360" s="114"/>
      <c r="Y360" s="114"/>
      <c r="Z360" s="114"/>
      <c r="AA360" s="114"/>
    </row>
    <row r="361" spans="1:27" x14ac:dyDescent="0.25">
      <c r="A361">
        <v>28</v>
      </c>
      <c r="B361" s="112">
        <v>356</v>
      </c>
      <c r="C361" s="115"/>
      <c r="D361" s="115"/>
      <c r="E361" s="115"/>
      <c r="F361" s="115"/>
      <c r="G361" s="115"/>
      <c r="H361" s="114"/>
      <c r="I361" s="114"/>
      <c r="J361" s="114"/>
      <c r="K361" s="114"/>
      <c r="L361" s="114"/>
      <c r="M361" s="114"/>
      <c r="N361" s="114"/>
      <c r="P361" s="114"/>
      <c r="Q361" s="114"/>
      <c r="R361" s="114"/>
      <c r="S361" s="114"/>
      <c r="T361" s="114"/>
      <c r="U361" s="114"/>
      <c r="V361" s="114"/>
      <c r="W361" s="114"/>
      <c r="X361" s="114"/>
      <c r="Y361" s="114"/>
      <c r="Z361" s="114"/>
      <c r="AA361" s="114"/>
    </row>
    <row r="362" spans="1:27" x14ac:dyDescent="0.25">
      <c r="A362">
        <v>28</v>
      </c>
      <c r="B362" s="112">
        <v>357</v>
      </c>
      <c r="C362" s="115"/>
      <c r="D362" s="115"/>
      <c r="E362" s="115"/>
      <c r="F362" s="115"/>
      <c r="G362" s="115"/>
      <c r="H362" s="114"/>
      <c r="I362" s="114"/>
      <c r="J362" s="114"/>
      <c r="K362" s="114"/>
      <c r="L362" s="114"/>
      <c r="M362" s="114"/>
      <c r="N362" s="114"/>
      <c r="P362" s="114"/>
      <c r="Q362" s="114"/>
      <c r="R362" s="114"/>
      <c r="S362" s="114"/>
      <c r="T362" s="114"/>
      <c r="U362" s="114"/>
      <c r="V362" s="114"/>
      <c r="W362" s="114"/>
      <c r="X362" s="114"/>
      <c r="Y362" s="114"/>
      <c r="Z362" s="114"/>
      <c r="AA362" s="114"/>
    </row>
    <row r="363" spans="1:27" x14ac:dyDescent="0.25">
      <c r="A363">
        <v>28</v>
      </c>
      <c r="B363" s="112">
        <v>358</v>
      </c>
      <c r="C363" s="115"/>
      <c r="D363" s="115"/>
      <c r="E363" s="115"/>
      <c r="F363" s="115"/>
      <c r="G363" s="115"/>
      <c r="H363" s="114"/>
      <c r="I363" s="114"/>
      <c r="J363" s="114"/>
      <c r="K363" s="114"/>
      <c r="L363" s="114"/>
      <c r="M363" s="114"/>
      <c r="N363" s="114"/>
      <c r="P363" s="114"/>
      <c r="Q363" s="114"/>
      <c r="R363" s="114"/>
      <c r="S363" s="114"/>
      <c r="T363" s="114"/>
      <c r="U363" s="114"/>
      <c r="V363" s="114"/>
      <c r="W363" s="114"/>
      <c r="X363" s="114"/>
      <c r="Y363" s="114"/>
      <c r="Z363" s="114"/>
      <c r="AA363" s="114"/>
    </row>
    <row r="364" spans="1:27" x14ac:dyDescent="0.25">
      <c r="A364">
        <v>28</v>
      </c>
      <c r="B364" s="112">
        <v>359</v>
      </c>
      <c r="C364" s="115"/>
      <c r="D364" s="115"/>
      <c r="E364" s="115"/>
      <c r="F364" s="115"/>
      <c r="G364" s="115"/>
      <c r="H364" s="114"/>
      <c r="I364" s="114"/>
      <c r="J364" s="114"/>
      <c r="K364" s="114"/>
      <c r="L364" s="114"/>
      <c r="M364" s="114"/>
      <c r="N364" s="114"/>
      <c r="P364" s="114"/>
      <c r="Q364" s="114"/>
      <c r="R364" s="114"/>
      <c r="S364" s="114"/>
      <c r="T364" s="114"/>
      <c r="U364" s="114"/>
      <c r="V364" s="114"/>
      <c r="W364" s="114"/>
      <c r="X364" s="114"/>
      <c r="Y364" s="114"/>
      <c r="Z364" s="114"/>
      <c r="AA364" s="114"/>
    </row>
    <row r="365" spans="1:27" x14ac:dyDescent="0.25">
      <c r="A365">
        <v>28</v>
      </c>
      <c r="B365" s="112">
        <v>360</v>
      </c>
      <c r="C365" s="115"/>
      <c r="D365" s="115"/>
      <c r="E365" s="115"/>
      <c r="F365" s="115"/>
      <c r="G365" s="115"/>
      <c r="H365" s="114"/>
      <c r="I365" s="114"/>
      <c r="J365" s="114"/>
      <c r="K365" s="114"/>
      <c r="L365" s="114"/>
      <c r="M365" s="114"/>
      <c r="N365" s="114"/>
      <c r="P365" s="114"/>
      <c r="Q365" s="114"/>
      <c r="R365" s="114"/>
      <c r="S365" s="114"/>
      <c r="T365" s="114"/>
      <c r="U365" s="114"/>
      <c r="V365" s="114"/>
      <c r="W365" s="114"/>
      <c r="X365" s="114"/>
      <c r="Y365" s="114"/>
      <c r="Z365" s="114"/>
      <c r="AA365" s="114"/>
    </row>
    <row r="366" spans="1:27" x14ac:dyDescent="0.25">
      <c r="A366">
        <v>31</v>
      </c>
      <c r="B366" s="112">
        <v>361</v>
      </c>
      <c r="C366" s="115"/>
      <c r="D366" s="115"/>
      <c r="E366" s="115"/>
      <c r="F366" s="115"/>
      <c r="G366" s="115"/>
      <c r="H366" s="114"/>
      <c r="I366" s="114"/>
      <c r="J366" s="114"/>
      <c r="K366" s="114"/>
      <c r="L366" s="114"/>
      <c r="M366" s="114"/>
      <c r="N366" s="114"/>
      <c r="P366" s="114"/>
      <c r="Q366" s="114"/>
      <c r="R366" s="114"/>
      <c r="S366" s="114"/>
      <c r="T366" s="114"/>
      <c r="U366" s="114"/>
      <c r="V366" s="114"/>
      <c r="W366" s="114"/>
      <c r="X366" s="114"/>
      <c r="Y366" s="114"/>
      <c r="Z366" s="114"/>
      <c r="AA366" s="114"/>
    </row>
    <row r="367" spans="1:27" x14ac:dyDescent="0.25">
      <c r="A367" t="s">
        <v>633</v>
      </c>
      <c r="B367" s="112">
        <v>362</v>
      </c>
      <c r="C367" s="115"/>
      <c r="D367" s="115"/>
      <c r="E367" s="115"/>
      <c r="F367" s="115"/>
      <c r="G367" s="115"/>
      <c r="H367" s="114"/>
      <c r="I367" s="114"/>
      <c r="J367" s="114"/>
      <c r="K367" s="114"/>
      <c r="L367" s="114"/>
      <c r="M367" s="114"/>
      <c r="N367" s="114"/>
      <c r="P367" s="114"/>
      <c r="Q367" s="114"/>
      <c r="R367" s="114"/>
      <c r="S367" s="114"/>
      <c r="T367" s="114"/>
      <c r="U367" s="114"/>
      <c r="V367" s="114"/>
      <c r="W367" s="114"/>
      <c r="X367" s="114"/>
      <c r="Y367" s="114"/>
      <c r="Z367" s="114"/>
      <c r="AA367" s="114"/>
    </row>
    <row r="368" spans="1:27" x14ac:dyDescent="0.25">
      <c r="A368" t="s">
        <v>633</v>
      </c>
      <c r="B368" s="112">
        <v>363</v>
      </c>
      <c r="C368" s="115"/>
      <c r="D368" s="115"/>
      <c r="E368" s="115"/>
      <c r="F368" s="115"/>
      <c r="G368" s="115"/>
      <c r="H368" s="114"/>
      <c r="I368" s="114"/>
      <c r="J368" s="114"/>
      <c r="K368" s="114"/>
      <c r="L368" s="114"/>
      <c r="M368" s="114"/>
      <c r="N368" s="114"/>
      <c r="P368" s="114"/>
      <c r="Q368" s="114"/>
      <c r="R368" s="114"/>
      <c r="S368" s="114"/>
      <c r="T368" s="114"/>
      <c r="U368" s="114"/>
      <c r="V368" s="114"/>
      <c r="W368" s="114"/>
      <c r="X368" s="114"/>
      <c r="Y368" s="114"/>
      <c r="Z368" s="114"/>
      <c r="AA368" s="114"/>
    </row>
    <row r="369" spans="1:27" x14ac:dyDescent="0.25">
      <c r="A369" t="s">
        <v>633</v>
      </c>
      <c r="B369" s="112">
        <v>364</v>
      </c>
      <c r="C369" s="115"/>
      <c r="D369" s="115"/>
      <c r="E369" s="115"/>
      <c r="F369" s="115"/>
      <c r="G369" s="115"/>
      <c r="H369" s="114"/>
      <c r="I369" s="114"/>
      <c r="J369" s="114"/>
      <c r="K369" s="114"/>
      <c r="L369" s="114"/>
      <c r="M369" s="114"/>
      <c r="N369" s="114"/>
      <c r="P369" s="114"/>
      <c r="Q369" s="114"/>
      <c r="R369" s="114"/>
      <c r="S369" s="114"/>
      <c r="T369" s="114"/>
      <c r="U369" s="114"/>
      <c r="V369" s="114"/>
      <c r="W369" s="114"/>
      <c r="X369" s="114"/>
      <c r="Y369" s="114"/>
      <c r="Z369" s="114"/>
      <c r="AA369" s="114"/>
    </row>
    <row r="370" spans="1:27" x14ac:dyDescent="0.25">
      <c r="A370" t="s">
        <v>633</v>
      </c>
      <c r="B370" s="112">
        <v>365</v>
      </c>
      <c r="C370" s="115"/>
      <c r="D370" s="115"/>
      <c r="E370" s="115"/>
      <c r="F370" s="115"/>
      <c r="G370" s="115"/>
      <c r="H370" s="114"/>
      <c r="I370" s="114"/>
      <c r="J370" s="114"/>
      <c r="K370" s="114"/>
      <c r="L370" s="114"/>
      <c r="M370" s="114"/>
      <c r="N370" s="114"/>
      <c r="P370" s="114"/>
      <c r="Q370" s="114"/>
      <c r="R370" s="114"/>
      <c r="S370" s="114"/>
      <c r="T370" s="114"/>
      <c r="U370" s="114"/>
      <c r="V370" s="114"/>
      <c r="W370" s="114"/>
      <c r="X370" s="114"/>
      <c r="Y370" s="114"/>
      <c r="Z370" s="114"/>
      <c r="AA370" s="114"/>
    </row>
    <row r="371" spans="1:27" x14ac:dyDescent="0.25">
      <c r="B371" s="112"/>
      <c r="C371" s="112"/>
      <c r="D371" s="112"/>
      <c r="E371" s="112"/>
      <c r="F371" s="112"/>
      <c r="G371" s="112"/>
    </row>
    <row r="372" spans="1:27" x14ac:dyDescent="0.25">
      <c r="B372" s="112"/>
      <c r="C372" s="112"/>
      <c r="D372" s="112"/>
      <c r="E372" s="112"/>
      <c r="F372" s="112"/>
      <c r="G372" s="112"/>
    </row>
    <row r="373" spans="1:27" x14ac:dyDescent="0.25">
      <c r="B373" s="112"/>
      <c r="C373" s="112"/>
      <c r="D373" s="112"/>
      <c r="E373" s="112"/>
      <c r="F373" s="112"/>
      <c r="G373" s="112"/>
    </row>
    <row r="374" spans="1:27" x14ac:dyDescent="0.25">
      <c r="B374" s="112"/>
      <c r="C374" s="112"/>
      <c r="D374" s="112"/>
      <c r="E374" s="112"/>
      <c r="F374" s="112"/>
      <c r="G374" s="112"/>
    </row>
    <row r="375" spans="1:27" x14ac:dyDescent="0.25">
      <c r="B375" s="112"/>
      <c r="C375" s="112"/>
      <c r="D375" s="112"/>
      <c r="E375" s="112"/>
      <c r="F375" s="112"/>
      <c r="G375" s="112"/>
    </row>
    <row r="376" spans="1:27" x14ac:dyDescent="0.25">
      <c r="B376" s="112"/>
      <c r="C376" s="112"/>
      <c r="D376" s="112"/>
      <c r="E376" s="112"/>
      <c r="F376" s="112"/>
      <c r="G376" s="112"/>
    </row>
    <row r="377" spans="1:27" x14ac:dyDescent="0.25">
      <c r="B377" s="112"/>
      <c r="C377" s="112"/>
      <c r="D377" s="112"/>
      <c r="E377" s="112"/>
      <c r="F377" s="112"/>
      <c r="G377" s="112"/>
    </row>
    <row r="378" spans="1:27" x14ac:dyDescent="0.25">
      <c r="B378" s="112"/>
      <c r="C378" s="112"/>
      <c r="D378" s="112"/>
      <c r="E378" s="112"/>
      <c r="F378" s="112"/>
      <c r="G378" s="112"/>
    </row>
    <row r="379" spans="1:27" x14ac:dyDescent="0.25">
      <c r="B379" s="112"/>
      <c r="C379" s="112"/>
      <c r="D379" s="112"/>
      <c r="E379" s="112"/>
      <c r="F379" s="112"/>
      <c r="G379" s="112"/>
    </row>
    <row r="380" spans="1:27" x14ac:dyDescent="0.25">
      <c r="B380" s="112"/>
      <c r="C380" s="112"/>
      <c r="D380" s="112"/>
      <c r="E380" s="112"/>
      <c r="F380" s="112"/>
      <c r="G380" s="112"/>
    </row>
    <row r="381" spans="1:27" x14ac:dyDescent="0.25">
      <c r="B381" s="112"/>
      <c r="C381" s="112"/>
      <c r="D381" s="112"/>
      <c r="E381" s="112"/>
      <c r="F381" s="112"/>
      <c r="G381" s="112"/>
    </row>
    <row r="382" spans="1:27" x14ac:dyDescent="0.25">
      <c r="B382" s="112"/>
      <c r="C382" s="112"/>
      <c r="D382" s="112"/>
      <c r="E382" s="112"/>
      <c r="F382" s="112"/>
      <c r="G382" s="112"/>
    </row>
    <row r="383" spans="1:27" x14ac:dyDescent="0.25">
      <c r="B383" s="112"/>
      <c r="C383" s="112"/>
      <c r="D383" s="112"/>
      <c r="E383" s="112"/>
      <c r="F383" s="112"/>
      <c r="G383" s="112"/>
    </row>
    <row r="384" spans="1:27" x14ac:dyDescent="0.25">
      <c r="B384" s="112"/>
      <c r="C384" s="112"/>
      <c r="D384" s="112"/>
      <c r="E384" s="112"/>
      <c r="F384" s="112"/>
      <c r="G384" s="112"/>
    </row>
    <row r="385" spans="2:7" x14ac:dyDescent="0.25">
      <c r="B385" s="112"/>
      <c r="C385" s="112"/>
      <c r="D385" s="112"/>
      <c r="E385" s="112"/>
      <c r="F385" s="112"/>
      <c r="G385" s="112"/>
    </row>
    <row r="386" spans="2:7" x14ac:dyDescent="0.25">
      <c r="B386" s="112"/>
      <c r="C386" s="112"/>
      <c r="D386" s="112"/>
      <c r="E386" s="112"/>
      <c r="F386" s="112"/>
      <c r="G386" s="112"/>
    </row>
    <row r="387" spans="2:7" x14ac:dyDescent="0.25">
      <c r="B387" s="112"/>
      <c r="C387" s="112"/>
      <c r="D387" s="112"/>
      <c r="E387" s="112"/>
      <c r="F387" s="112"/>
      <c r="G387" s="112"/>
    </row>
    <row r="388" spans="2:7" x14ac:dyDescent="0.25">
      <c r="B388" s="112"/>
      <c r="C388" s="112"/>
      <c r="D388" s="112"/>
      <c r="E388" s="112"/>
      <c r="F388" s="112"/>
      <c r="G388" s="112"/>
    </row>
    <row r="389" spans="2:7" x14ac:dyDescent="0.25">
      <c r="B389" s="112"/>
      <c r="C389" s="112"/>
      <c r="D389" s="112"/>
      <c r="E389" s="112"/>
      <c r="F389" s="112"/>
      <c r="G389" s="112"/>
    </row>
    <row r="390" spans="2:7" x14ac:dyDescent="0.25">
      <c r="B390" s="112"/>
      <c r="C390" s="112"/>
      <c r="D390" s="112"/>
      <c r="E390" s="112"/>
      <c r="F390" s="112"/>
      <c r="G390" s="112"/>
    </row>
    <row r="391" spans="2:7" x14ac:dyDescent="0.25">
      <c r="B391" s="112"/>
      <c r="C391" s="112"/>
      <c r="D391" s="112"/>
      <c r="E391" s="112"/>
      <c r="F391" s="112"/>
      <c r="G391" s="112"/>
    </row>
    <row r="392" spans="2:7" x14ac:dyDescent="0.25">
      <c r="B392" s="112"/>
      <c r="C392" s="112"/>
      <c r="D392" s="112"/>
      <c r="E392" s="112"/>
      <c r="F392" s="112"/>
      <c r="G392" s="112"/>
    </row>
    <row r="393" spans="2:7" x14ac:dyDescent="0.25">
      <c r="B393" s="112"/>
      <c r="C393" s="112"/>
      <c r="D393" s="112"/>
      <c r="E393" s="112"/>
      <c r="F393" s="112"/>
      <c r="G393" s="112"/>
    </row>
    <row r="394" spans="2:7" x14ac:dyDescent="0.25">
      <c r="B394" s="112"/>
      <c r="C394" s="112"/>
      <c r="D394" s="112"/>
      <c r="E394" s="112"/>
      <c r="F394" s="112"/>
      <c r="G394" s="112"/>
    </row>
    <row r="395" spans="2:7" x14ac:dyDescent="0.25">
      <c r="B395" s="112"/>
      <c r="C395" s="112"/>
      <c r="D395" s="112"/>
      <c r="E395" s="112"/>
      <c r="F395" s="112"/>
      <c r="G395" s="112"/>
    </row>
    <row r="396" spans="2:7" x14ac:dyDescent="0.25">
      <c r="B396" s="112"/>
      <c r="C396" s="112"/>
      <c r="D396" s="112"/>
      <c r="E396" s="112"/>
      <c r="F396" s="112"/>
      <c r="G396" s="112"/>
    </row>
    <row r="397" spans="2:7" x14ac:dyDescent="0.25">
      <c r="B397" s="112"/>
      <c r="C397" s="112"/>
      <c r="D397" s="112"/>
      <c r="E397" s="112"/>
      <c r="F397" s="112"/>
      <c r="G397" s="112"/>
    </row>
    <row r="398" spans="2:7" x14ac:dyDescent="0.25">
      <c r="B398" s="112"/>
      <c r="C398" s="112"/>
      <c r="D398" s="112"/>
      <c r="E398" s="112"/>
      <c r="F398" s="112"/>
      <c r="G398" s="112"/>
    </row>
    <row r="399" spans="2:7" x14ac:dyDescent="0.25">
      <c r="B399" s="112"/>
      <c r="C399" s="112"/>
      <c r="D399" s="112"/>
      <c r="E399" s="112"/>
      <c r="F399" s="112"/>
      <c r="G399" s="112"/>
    </row>
    <row r="400" spans="2:7" x14ac:dyDescent="0.25">
      <c r="B400" s="112"/>
      <c r="C400" s="112"/>
      <c r="D400" s="112"/>
      <c r="E400" s="112"/>
      <c r="F400" s="112"/>
      <c r="G400" s="112"/>
    </row>
    <row r="401" spans="2:7" x14ac:dyDescent="0.25">
      <c r="B401" s="112"/>
      <c r="C401" s="112"/>
      <c r="D401" s="112"/>
      <c r="E401" s="112"/>
      <c r="F401" s="112"/>
      <c r="G401" s="112"/>
    </row>
    <row r="402" spans="2:7" x14ac:dyDescent="0.25">
      <c r="B402" s="112"/>
      <c r="C402" s="112"/>
      <c r="D402" s="112"/>
      <c r="E402" s="112"/>
      <c r="F402" s="112"/>
      <c r="G402" s="112"/>
    </row>
    <row r="403" spans="2:7" x14ac:dyDescent="0.25">
      <c r="B403" s="112"/>
      <c r="C403" s="112"/>
      <c r="D403" s="112"/>
      <c r="E403" s="112"/>
      <c r="F403" s="112"/>
      <c r="G403" s="112"/>
    </row>
    <row r="404" spans="2:7" x14ac:dyDescent="0.25">
      <c r="B404" s="112"/>
      <c r="C404" s="112"/>
      <c r="D404" s="112"/>
      <c r="E404" s="112"/>
      <c r="F404" s="112"/>
      <c r="G404" s="112"/>
    </row>
    <row r="405" spans="2:7" x14ac:dyDescent="0.25">
      <c r="B405" s="112"/>
      <c r="C405" s="112"/>
      <c r="D405" s="112"/>
      <c r="E405" s="112"/>
      <c r="F405" s="112"/>
      <c r="G405" s="112"/>
    </row>
    <row r="406" spans="2:7" x14ac:dyDescent="0.25">
      <c r="B406" s="112"/>
      <c r="C406" s="112"/>
      <c r="D406" s="112"/>
      <c r="E406" s="112"/>
      <c r="F406" s="112"/>
      <c r="G406" s="112"/>
    </row>
    <row r="407" spans="2:7" x14ac:dyDescent="0.25">
      <c r="B407" s="112"/>
      <c r="C407" s="112"/>
      <c r="D407" s="112"/>
      <c r="E407" s="112"/>
      <c r="F407" s="112"/>
      <c r="G407" s="112"/>
    </row>
    <row r="408" spans="2:7" x14ac:dyDescent="0.25">
      <c r="B408" s="112"/>
      <c r="C408" s="112"/>
      <c r="D408" s="112"/>
      <c r="E408" s="112"/>
      <c r="F408" s="112"/>
      <c r="G408" s="112"/>
    </row>
    <row r="409" spans="2:7" x14ac:dyDescent="0.25">
      <c r="B409" s="112"/>
      <c r="C409" s="112"/>
      <c r="D409" s="112"/>
      <c r="E409" s="112"/>
      <c r="F409" s="112"/>
      <c r="G409" s="112"/>
    </row>
    <row r="410" spans="2:7" x14ac:dyDescent="0.25">
      <c r="B410" s="112"/>
      <c r="C410" s="112"/>
      <c r="D410" s="112"/>
      <c r="E410" s="112"/>
      <c r="F410" s="112"/>
      <c r="G410" s="112"/>
    </row>
    <row r="411" spans="2:7" x14ac:dyDescent="0.25">
      <c r="B411" s="112"/>
      <c r="C411" s="112"/>
      <c r="D411" s="112"/>
      <c r="E411" s="112"/>
      <c r="F411" s="112"/>
      <c r="G411" s="112"/>
    </row>
    <row r="412" spans="2:7" x14ac:dyDescent="0.25">
      <c r="B412" s="112"/>
      <c r="C412" s="112"/>
      <c r="D412" s="112"/>
      <c r="E412" s="112"/>
      <c r="F412" s="112"/>
      <c r="G412" s="112"/>
    </row>
    <row r="413" spans="2:7" x14ac:dyDescent="0.25">
      <c r="B413" s="112"/>
      <c r="C413" s="112"/>
      <c r="D413" s="112"/>
      <c r="E413" s="112"/>
      <c r="F413" s="112"/>
      <c r="G413" s="112"/>
    </row>
    <row r="414" spans="2:7" x14ac:dyDescent="0.25">
      <c r="B414" s="112"/>
      <c r="C414" s="112"/>
      <c r="D414" s="112"/>
      <c r="E414" s="112"/>
      <c r="F414" s="112"/>
      <c r="G414" s="112"/>
    </row>
    <row r="415" spans="2:7" x14ac:dyDescent="0.25">
      <c r="B415" s="112"/>
      <c r="C415" s="112"/>
      <c r="D415" s="112"/>
      <c r="E415" s="112"/>
      <c r="F415" s="112"/>
      <c r="G415" s="112"/>
    </row>
    <row r="416" spans="2:7" x14ac:dyDescent="0.25">
      <c r="B416" s="112"/>
      <c r="C416" s="112"/>
      <c r="D416" s="112"/>
      <c r="E416" s="112"/>
      <c r="F416" s="112"/>
      <c r="G416" s="112"/>
    </row>
    <row r="417" spans="2:7" x14ac:dyDescent="0.25">
      <c r="B417" s="112"/>
      <c r="C417" s="112"/>
      <c r="D417" s="112"/>
      <c r="E417" s="112"/>
      <c r="F417" s="112"/>
      <c r="G417" s="112"/>
    </row>
    <row r="418" spans="2:7" x14ac:dyDescent="0.25">
      <c r="B418" s="112"/>
      <c r="C418" s="112"/>
      <c r="D418" s="112"/>
      <c r="E418" s="112"/>
      <c r="F418" s="112"/>
      <c r="G418" s="112"/>
    </row>
    <row r="419" spans="2:7" x14ac:dyDescent="0.25">
      <c r="B419" s="112"/>
      <c r="C419" s="112"/>
      <c r="D419" s="112"/>
      <c r="E419" s="112"/>
      <c r="F419" s="112"/>
      <c r="G419" s="112"/>
    </row>
    <row r="420" spans="2:7" x14ac:dyDescent="0.25">
      <c r="B420" s="112"/>
      <c r="C420" s="112"/>
      <c r="D420" s="112"/>
      <c r="E420" s="112"/>
      <c r="F420" s="112"/>
      <c r="G420" s="112"/>
    </row>
    <row r="421" spans="2:7" x14ac:dyDescent="0.25">
      <c r="B421" s="112"/>
      <c r="C421" s="112"/>
      <c r="D421" s="112"/>
      <c r="E421" s="112"/>
      <c r="F421" s="112"/>
      <c r="G421" s="112"/>
    </row>
    <row r="422" spans="2:7" x14ac:dyDescent="0.25">
      <c r="B422" s="112"/>
      <c r="C422" s="112"/>
      <c r="D422" s="112"/>
      <c r="E422" s="112"/>
      <c r="F422" s="112"/>
      <c r="G422" s="112"/>
    </row>
    <row r="423" spans="2:7" x14ac:dyDescent="0.25">
      <c r="B423" s="112"/>
      <c r="C423" s="112"/>
      <c r="D423" s="112"/>
      <c r="E423" s="112"/>
      <c r="F423" s="112"/>
      <c r="G423" s="112"/>
    </row>
    <row r="424" spans="2:7" x14ac:dyDescent="0.25">
      <c r="B424" s="112"/>
      <c r="C424" s="112"/>
      <c r="D424" s="112"/>
      <c r="E424" s="112"/>
      <c r="F424" s="112"/>
      <c r="G424" s="112"/>
    </row>
    <row r="425" spans="2:7" x14ac:dyDescent="0.25">
      <c r="B425" s="112"/>
      <c r="C425" s="112"/>
      <c r="D425" s="112"/>
      <c r="E425" s="112"/>
      <c r="F425" s="112"/>
      <c r="G425" s="112"/>
    </row>
    <row r="426" spans="2:7" x14ac:dyDescent="0.25">
      <c r="B426" s="112"/>
      <c r="C426" s="112"/>
      <c r="D426" s="112"/>
      <c r="E426" s="112"/>
      <c r="F426" s="112"/>
      <c r="G426" s="112"/>
    </row>
    <row r="427" spans="2:7" x14ac:dyDescent="0.25">
      <c r="B427" s="112"/>
      <c r="C427" s="112"/>
      <c r="D427" s="112"/>
      <c r="E427" s="112"/>
      <c r="F427" s="112"/>
      <c r="G427" s="112"/>
    </row>
    <row r="428" spans="2:7" x14ac:dyDescent="0.25">
      <c r="B428" s="112"/>
      <c r="C428" s="112"/>
      <c r="D428" s="112"/>
      <c r="E428" s="112"/>
      <c r="F428" s="112"/>
      <c r="G428" s="112"/>
    </row>
    <row r="429" spans="2:7" x14ac:dyDescent="0.25">
      <c r="B429" s="112"/>
      <c r="C429" s="112"/>
      <c r="D429" s="112"/>
      <c r="E429" s="112"/>
      <c r="F429" s="112"/>
      <c r="G429" s="112"/>
    </row>
    <row r="430" spans="2:7" x14ac:dyDescent="0.25">
      <c r="B430" s="112"/>
      <c r="C430" s="112"/>
      <c r="D430" s="112"/>
      <c r="E430" s="112"/>
      <c r="F430" s="112"/>
      <c r="G430" s="112"/>
    </row>
    <row r="431" spans="2:7" x14ac:dyDescent="0.25">
      <c r="B431" s="112"/>
      <c r="C431" s="112"/>
      <c r="D431" s="112"/>
      <c r="E431" s="112"/>
      <c r="F431" s="112"/>
      <c r="G431" s="112"/>
    </row>
    <row r="432" spans="2:7" x14ac:dyDescent="0.25">
      <c r="B432" s="112"/>
      <c r="C432" s="112"/>
      <c r="D432" s="112"/>
      <c r="E432" s="112"/>
      <c r="F432" s="112"/>
      <c r="G432" s="112"/>
    </row>
    <row r="433" spans="2:7" x14ac:dyDescent="0.25">
      <c r="B433" s="112"/>
      <c r="C433" s="112"/>
      <c r="D433" s="112"/>
      <c r="E433" s="112"/>
      <c r="F433" s="112"/>
      <c r="G433" s="112"/>
    </row>
    <row r="434" spans="2:7" x14ac:dyDescent="0.25">
      <c r="B434" s="112"/>
      <c r="C434" s="112"/>
      <c r="D434" s="112"/>
      <c r="E434" s="112"/>
      <c r="F434" s="112"/>
      <c r="G434" s="112"/>
    </row>
    <row r="435" spans="2:7" x14ac:dyDescent="0.25">
      <c r="B435" s="112"/>
      <c r="C435" s="112"/>
      <c r="D435" s="112"/>
      <c r="E435" s="112"/>
      <c r="F435" s="112"/>
      <c r="G435" s="112"/>
    </row>
    <row r="436" spans="2:7" x14ac:dyDescent="0.25">
      <c r="B436" s="112"/>
      <c r="C436" s="112"/>
      <c r="D436" s="112"/>
      <c r="E436" s="112"/>
      <c r="F436" s="112"/>
      <c r="G436" s="112"/>
    </row>
    <row r="437" spans="2:7" x14ac:dyDescent="0.25">
      <c r="B437" s="112"/>
      <c r="C437" s="112"/>
      <c r="D437" s="112"/>
      <c r="E437" s="112"/>
      <c r="F437" s="112"/>
      <c r="G437" s="112"/>
    </row>
    <row r="438" spans="2:7" x14ac:dyDescent="0.25">
      <c r="B438" s="112"/>
      <c r="C438" s="112"/>
      <c r="D438" s="112"/>
      <c r="E438" s="112"/>
      <c r="F438" s="112"/>
      <c r="G438" s="112"/>
    </row>
    <row r="439" spans="2:7" x14ac:dyDescent="0.25">
      <c r="B439" s="112"/>
      <c r="C439" s="112"/>
      <c r="D439" s="112"/>
      <c r="E439" s="112"/>
      <c r="F439" s="112"/>
      <c r="G439" s="112"/>
    </row>
    <row r="440" spans="2:7" x14ac:dyDescent="0.25">
      <c r="B440" s="112"/>
      <c r="C440" s="112"/>
      <c r="D440" s="112"/>
      <c r="E440" s="112"/>
      <c r="F440" s="112"/>
      <c r="G440" s="112"/>
    </row>
    <row r="441" spans="2:7" x14ac:dyDescent="0.25">
      <c r="B441" s="112"/>
      <c r="C441" s="112"/>
      <c r="D441" s="112"/>
      <c r="E441" s="112"/>
      <c r="F441" s="112"/>
      <c r="G441" s="112"/>
    </row>
    <row r="442" spans="2:7" x14ac:dyDescent="0.25">
      <c r="B442" s="112"/>
      <c r="C442" s="112"/>
      <c r="D442" s="112"/>
      <c r="E442" s="112"/>
      <c r="F442" s="112"/>
      <c r="G442" s="112"/>
    </row>
    <row r="443" spans="2:7" x14ac:dyDescent="0.25">
      <c r="B443" s="112"/>
      <c r="C443" s="112"/>
      <c r="D443" s="112"/>
      <c r="E443" s="112"/>
      <c r="F443" s="112"/>
      <c r="G443" s="112"/>
    </row>
    <row r="444" spans="2:7" x14ac:dyDescent="0.25">
      <c r="B444" s="112"/>
      <c r="C444" s="112"/>
      <c r="D444" s="112"/>
      <c r="E444" s="112"/>
      <c r="F444" s="112"/>
      <c r="G444" s="112"/>
    </row>
    <row r="445" spans="2:7" x14ac:dyDescent="0.25">
      <c r="B445" s="112"/>
      <c r="C445" s="112"/>
      <c r="D445" s="112"/>
      <c r="E445" s="112"/>
      <c r="F445" s="112"/>
      <c r="G445" s="112"/>
    </row>
    <row r="446" spans="2:7" x14ac:dyDescent="0.25">
      <c r="B446" s="112"/>
      <c r="C446" s="112"/>
      <c r="D446" s="112"/>
      <c r="E446" s="112"/>
      <c r="F446" s="112"/>
      <c r="G446" s="112"/>
    </row>
    <row r="447" spans="2:7" x14ac:dyDescent="0.25">
      <c r="B447" s="112"/>
      <c r="C447" s="112"/>
      <c r="D447" s="112"/>
      <c r="E447" s="112"/>
      <c r="F447" s="112"/>
      <c r="G447" s="112"/>
    </row>
    <row r="448" spans="2:7" x14ac:dyDescent="0.25">
      <c r="B448" s="112"/>
      <c r="C448" s="112"/>
      <c r="D448" s="112"/>
      <c r="E448" s="112"/>
      <c r="F448" s="112"/>
      <c r="G448" s="112"/>
    </row>
    <row r="449" spans="2:7" x14ac:dyDescent="0.25">
      <c r="B449" s="112"/>
      <c r="C449" s="112"/>
      <c r="D449" s="112"/>
      <c r="E449" s="112"/>
      <c r="F449" s="112"/>
      <c r="G449" s="112"/>
    </row>
    <row r="450" spans="2:7" x14ac:dyDescent="0.25">
      <c r="B450" s="112"/>
      <c r="C450" s="112"/>
      <c r="D450" s="112"/>
      <c r="E450" s="112"/>
      <c r="F450" s="112"/>
      <c r="G450" s="112"/>
    </row>
    <row r="451" spans="2:7" x14ac:dyDescent="0.25">
      <c r="B451" s="112"/>
      <c r="C451" s="112"/>
      <c r="D451" s="112"/>
      <c r="E451" s="112"/>
      <c r="F451" s="112"/>
      <c r="G451" s="112"/>
    </row>
    <row r="452" spans="2:7" x14ac:dyDescent="0.25">
      <c r="B452" s="112"/>
      <c r="C452" s="112"/>
      <c r="D452" s="112"/>
      <c r="E452" s="112"/>
      <c r="F452" s="112"/>
      <c r="G452" s="112"/>
    </row>
    <row r="453" spans="2:7" x14ac:dyDescent="0.25">
      <c r="B453" s="112"/>
      <c r="C453" s="112"/>
      <c r="D453" s="112"/>
      <c r="E453" s="112"/>
      <c r="F453" s="112"/>
      <c r="G453" s="112"/>
    </row>
    <row r="454" spans="2:7" x14ac:dyDescent="0.25">
      <c r="B454" s="112"/>
      <c r="C454" s="112"/>
      <c r="D454" s="112"/>
      <c r="E454" s="112"/>
      <c r="F454" s="112"/>
      <c r="G454" s="112"/>
    </row>
    <row r="455" spans="2:7" x14ac:dyDescent="0.25">
      <c r="B455" s="112"/>
      <c r="C455" s="112"/>
      <c r="D455" s="112"/>
      <c r="E455" s="112"/>
      <c r="F455" s="112"/>
      <c r="G455" s="112"/>
    </row>
    <row r="456" spans="2:7" x14ac:dyDescent="0.25">
      <c r="B456" s="112"/>
      <c r="C456" s="112"/>
      <c r="D456" s="112"/>
      <c r="E456" s="112"/>
      <c r="F456" s="112"/>
      <c r="G456" s="112"/>
    </row>
    <row r="457" spans="2:7" x14ac:dyDescent="0.25">
      <c r="B457" s="112"/>
      <c r="C457" s="112"/>
      <c r="D457" s="112"/>
      <c r="E457" s="112"/>
      <c r="F457" s="112"/>
      <c r="G457" s="112"/>
    </row>
    <row r="458" spans="2:7" x14ac:dyDescent="0.25">
      <c r="B458" s="112"/>
      <c r="C458" s="112"/>
      <c r="D458" s="112"/>
      <c r="E458" s="112"/>
      <c r="F458" s="112"/>
      <c r="G458" s="112"/>
    </row>
    <row r="459" spans="2:7" x14ac:dyDescent="0.25">
      <c r="B459" s="112"/>
      <c r="C459" s="112"/>
      <c r="D459" s="112"/>
      <c r="E459" s="112"/>
      <c r="F459" s="112"/>
      <c r="G459" s="112"/>
    </row>
    <row r="460" spans="2:7" x14ac:dyDescent="0.25">
      <c r="B460" s="112"/>
      <c r="C460" s="112"/>
      <c r="D460" s="112"/>
      <c r="E460" s="112"/>
      <c r="F460" s="112"/>
      <c r="G460" s="112"/>
    </row>
    <row r="461" spans="2:7" x14ac:dyDescent="0.25">
      <c r="B461" s="112"/>
      <c r="C461" s="112"/>
      <c r="D461" s="112"/>
      <c r="E461" s="112"/>
      <c r="F461" s="112"/>
      <c r="G461" s="112"/>
    </row>
    <row r="462" spans="2:7" x14ac:dyDescent="0.25">
      <c r="B462" s="112"/>
      <c r="C462" s="112"/>
      <c r="D462" s="112"/>
      <c r="E462" s="112"/>
      <c r="F462" s="112"/>
      <c r="G462" s="112"/>
    </row>
    <row r="463" spans="2:7" x14ac:dyDescent="0.25">
      <c r="B463" s="112"/>
      <c r="C463" s="112"/>
      <c r="D463" s="112"/>
      <c r="E463" s="112"/>
      <c r="F463" s="112"/>
      <c r="G463" s="112"/>
    </row>
    <row r="464" spans="2:7" x14ac:dyDescent="0.25">
      <c r="B464" s="112"/>
      <c r="C464" s="112"/>
      <c r="D464" s="112"/>
      <c r="E464" s="112"/>
      <c r="F464" s="112"/>
      <c r="G464" s="112"/>
    </row>
    <row r="465" spans="2:7" x14ac:dyDescent="0.25">
      <c r="B465" s="112"/>
      <c r="C465" s="112"/>
      <c r="D465" s="112"/>
      <c r="E465" s="112"/>
      <c r="F465" s="112"/>
      <c r="G465" s="112"/>
    </row>
    <row r="466" spans="2:7" x14ac:dyDescent="0.25">
      <c r="B466" s="112"/>
      <c r="C466" s="112"/>
      <c r="D466" s="112"/>
      <c r="E466" s="112"/>
      <c r="F466" s="112"/>
      <c r="G466" s="112"/>
    </row>
    <row r="467" spans="2:7" x14ac:dyDescent="0.25">
      <c r="B467" s="112"/>
      <c r="C467" s="112"/>
      <c r="D467" s="112"/>
      <c r="E467" s="112"/>
      <c r="F467" s="112"/>
      <c r="G467" s="112"/>
    </row>
    <row r="468" spans="2:7" x14ac:dyDescent="0.25">
      <c r="B468" s="112"/>
      <c r="C468" s="112"/>
      <c r="D468" s="112"/>
      <c r="E468" s="112"/>
      <c r="F468" s="112"/>
      <c r="G468" s="112"/>
    </row>
    <row r="469" spans="2:7" x14ac:dyDescent="0.25">
      <c r="B469" s="112"/>
      <c r="C469" s="112"/>
      <c r="D469" s="112"/>
      <c r="E469" s="112"/>
      <c r="F469" s="112"/>
      <c r="G469" s="112"/>
    </row>
    <row r="470" spans="2:7" x14ac:dyDescent="0.25">
      <c r="B470" s="112"/>
      <c r="C470" s="112"/>
      <c r="D470" s="112"/>
      <c r="E470" s="112"/>
      <c r="F470" s="112"/>
      <c r="G470" s="112"/>
    </row>
    <row r="471" spans="2:7" x14ac:dyDescent="0.25">
      <c r="B471" s="112"/>
      <c r="C471" s="112"/>
      <c r="D471" s="112"/>
      <c r="E471" s="112"/>
      <c r="F471" s="112"/>
      <c r="G471" s="112"/>
    </row>
    <row r="472" spans="2:7" x14ac:dyDescent="0.25">
      <c r="B472" s="112"/>
      <c r="C472" s="112"/>
      <c r="D472" s="112"/>
      <c r="E472" s="112"/>
      <c r="F472" s="112"/>
      <c r="G472" s="112"/>
    </row>
    <row r="473" spans="2:7" x14ac:dyDescent="0.25">
      <c r="B473" s="112"/>
      <c r="C473" s="112"/>
      <c r="D473" s="112"/>
      <c r="E473" s="112"/>
      <c r="F473" s="112"/>
      <c r="G473" s="112"/>
    </row>
    <row r="474" spans="2:7" x14ac:dyDescent="0.25">
      <c r="B474" s="112"/>
      <c r="C474" s="112"/>
      <c r="D474" s="112"/>
      <c r="E474" s="112"/>
      <c r="F474" s="112"/>
      <c r="G474" s="112"/>
    </row>
    <row r="475" spans="2:7" x14ac:dyDescent="0.25">
      <c r="B475" s="112"/>
      <c r="C475" s="112"/>
      <c r="D475" s="112"/>
      <c r="E475" s="112"/>
      <c r="F475" s="112"/>
      <c r="G475" s="112"/>
    </row>
    <row r="476" spans="2:7" x14ac:dyDescent="0.25">
      <c r="B476" s="112"/>
      <c r="C476" s="112"/>
      <c r="D476" s="112"/>
      <c r="E476" s="112"/>
      <c r="F476" s="112"/>
      <c r="G476" s="112"/>
    </row>
    <row r="477" spans="2:7" x14ac:dyDescent="0.25">
      <c r="B477" s="112"/>
      <c r="C477" s="112"/>
      <c r="D477" s="112"/>
      <c r="E477" s="112"/>
      <c r="F477" s="112"/>
      <c r="G477" s="112"/>
    </row>
    <row r="478" spans="2:7" x14ac:dyDescent="0.25">
      <c r="B478" s="112"/>
      <c r="C478" s="112"/>
      <c r="D478" s="112"/>
      <c r="E478" s="112"/>
      <c r="F478" s="112"/>
      <c r="G478" s="112"/>
    </row>
    <row r="479" spans="2:7" x14ac:dyDescent="0.25">
      <c r="B479" s="112"/>
      <c r="C479" s="112"/>
      <c r="D479" s="112"/>
      <c r="E479" s="112"/>
      <c r="F479" s="112"/>
      <c r="G479" s="112"/>
    </row>
    <row r="480" spans="2:7" x14ac:dyDescent="0.25">
      <c r="B480" s="112"/>
      <c r="C480" s="112"/>
      <c r="D480" s="112"/>
      <c r="E480" s="112"/>
      <c r="F480" s="112"/>
      <c r="G480" s="112"/>
    </row>
    <row r="481" spans="2:7" x14ac:dyDescent="0.25">
      <c r="B481" s="112"/>
      <c r="C481" s="112"/>
      <c r="D481" s="112"/>
      <c r="E481" s="112"/>
      <c r="F481" s="112"/>
      <c r="G481" s="112"/>
    </row>
    <row r="482" spans="2:7" x14ac:dyDescent="0.25">
      <c r="B482" s="112"/>
      <c r="C482" s="112"/>
      <c r="D482" s="112"/>
      <c r="E482" s="112"/>
      <c r="F482" s="112"/>
      <c r="G482" s="112"/>
    </row>
    <row r="483" spans="2:7" x14ac:dyDescent="0.25">
      <c r="B483" s="112"/>
      <c r="C483" s="112"/>
      <c r="D483" s="112"/>
      <c r="E483" s="112"/>
      <c r="F483" s="112"/>
      <c r="G483" s="112"/>
    </row>
    <row r="484" spans="2:7" x14ac:dyDescent="0.25">
      <c r="B484" s="112"/>
      <c r="C484" s="112"/>
      <c r="D484" s="112"/>
      <c r="E484" s="112"/>
      <c r="F484" s="112"/>
      <c r="G484" s="112"/>
    </row>
    <row r="485" spans="2:7" x14ac:dyDescent="0.25">
      <c r="B485" s="112"/>
      <c r="C485" s="112"/>
      <c r="D485" s="112"/>
      <c r="E485" s="112"/>
      <c r="F485" s="112"/>
      <c r="G485" s="112"/>
    </row>
    <row r="486" spans="2:7" x14ac:dyDescent="0.25">
      <c r="B486" s="112"/>
      <c r="C486" s="112"/>
      <c r="D486" s="112"/>
      <c r="E486" s="112"/>
      <c r="F486" s="112"/>
      <c r="G486" s="112"/>
    </row>
    <row r="487" spans="2:7" x14ac:dyDescent="0.25">
      <c r="B487" s="112"/>
      <c r="C487" s="112"/>
      <c r="D487" s="112"/>
      <c r="E487" s="112"/>
      <c r="F487" s="112"/>
      <c r="G487" s="112"/>
    </row>
    <row r="488" spans="2:7" x14ac:dyDescent="0.25">
      <c r="B488" s="112"/>
      <c r="C488" s="112"/>
      <c r="D488" s="112"/>
      <c r="E488" s="112"/>
      <c r="F488" s="112"/>
      <c r="G488" s="112"/>
    </row>
    <row r="489" spans="2:7" x14ac:dyDescent="0.25">
      <c r="B489" s="112"/>
      <c r="C489" s="112"/>
      <c r="D489" s="112"/>
      <c r="E489" s="112"/>
      <c r="F489" s="112"/>
      <c r="G489" s="112"/>
    </row>
    <row r="490" spans="2:7" x14ac:dyDescent="0.25">
      <c r="B490" s="112"/>
      <c r="C490" s="112"/>
      <c r="D490" s="112"/>
      <c r="E490" s="112"/>
      <c r="F490" s="112"/>
      <c r="G490" s="112"/>
    </row>
    <row r="491" spans="2:7" x14ac:dyDescent="0.25">
      <c r="B491" s="112"/>
      <c r="C491" s="112"/>
      <c r="D491" s="112"/>
      <c r="E491" s="112"/>
      <c r="F491" s="112"/>
      <c r="G491" s="112"/>
    </row>
    <row r="492" spans="2:7" x14ac:dyDescent="0.25">
      <c r="B492" s="112"/>
      <c r="C492" s="112"/>
      <c r="D492" s="112"/>
      <c r="E492" s="112"/>
      <c r="F492" s="112"/>
      <c r="G492" s="112"/>
    </row>
    <row r="493" spans="2:7" x14ac:dyDescent="0.25">
      <c r="B493" s="112"/>
      <c r="C493" s="112"/>
      <c r="D493" s="112"/>
      <c r="E493" s="112"/>
      <c r="F493" s="112"/>
      <c r="G493" s="112"/>
    </row>
    <row r="494" spans="2:7" x14ac:dyDescent="0.25">
      <c r="B494" s="112"/>
      <c r="C494" s="112"/>
      <c r="D494" s="112"/>
      <c r="E494" s="112"/>
      <c r="F494" s="112"/>
      <c r="G494" s="112"/>
    </row>
    <row r="495" spans="2:7" x14ac:dyDescent="0.25">
      <c r="B495" s="112"/>
      <c r="C495" s="112"/>
      <c r="D495" s="112"/>
      <c r="E495" s="112"/>
      <c r="F495" s="112"/>
      <c r="G495" s="112"/>
    </row>
    <row r="496" spans="2:7" x14ac:dyDescent="0.25">
      <c r="B496" s="112"/>
      <c r="C496" s="112"/>
      <c r="D496" s="112"/>
      <c r="E496" s="112"/>
      <c r="F496" s="112"/>
      <c r="G496" s="112"/>
    </row>
    <row r="497" spans="2:7" x14ac:dyDescent="0.25">
      <c r="B497" s="112"/>
      <c r="C497" s="112"/>
      <c r="D497" s="112"/>
      <c r="E497" s="112"/>
      <c r="F497" s="112"/>
      <c r="G497" s="112"/>
    </row>
    <row r="498" spans="2:7" x14ac:dyDescent="0.25">
      <c r="B498" s="112"/>
      <c r="C498" s="112"/>
      <c r="D498" s="112"/>
      <c r="E498" s="112"/>
      <c r="F498" s="112"/>
      <c r="G498" s="112"/>
    </row>
    <row r="499" spans="2:7" x14ac:dyDescent="0.25">
      <c r="B499" s="112"/>
      <c r="C499" s="112"/>
      <c r="D499" s="112"/>
      <c r="E499" s="112"/>
      <c r="F499" s="112"/>
      <c r="G499" s="112"/>
    </row>
    <row r="500" spans="2:7" x14ac:dyDescent="0.25">
      <c r="B500" s="112"/>
      <c r="C500" s="112"/>
      <c r="D500" s="112"/>
      <c r="E500" s="112"/>
      <c r="F500" s="112"/>
      <c r="G500" s="112"/>
    </row>
    <row r="501" spans="2:7" x14ac:dyDescent="0.25">
      <c r="B501" s="112"/>
      <c r="C501" s="112"/>
      <c r="D501" s="112"/>
      <c r="E501" s="112"/>
      <c r="F501" s="112"/>
      <c r="G501" s="112"/>
    </row>
    <row r="502" spans="2:7" x14ac:dyDescent="0.25">
      <c r="B502" s="112"/>
      <c r="C502" s="112"/>
      <c r="D502" s="112"/>
      <c r="E502" s="112"/>
      <c r="F502" s="112"/>
      <c r="G502" s="112"/>
    </row>
    <row r="503" spans="2:7" x14ac:dyDescent="0.25">
      <c r="B503" s="112"/>
      <c r="C503" s="112"/>
      <c r="D503" s="112"/>
      <c r="E503" s="112"/>
      <c r="F503" s="112"/>
      <c r="G503" s="112"/>
    </row>
    <row r="504" spans="2:7" x14ac:dyDescent="0.25">
      <c r="B504" s="112"/>
      <c r="C504" s="112"/>
      <c r="D504" s="112"/>
      <c r="E504" s="112"/>
      <c r="F504" s="112"/>
      <c r="G504" s="112"/>
    </row>
    <row r="505" spans="2:7" x14ac:dyDescent="0.25">
      <c r="B505" s="112"/>
      <c r="C505" s="112"/>
      <c r="D505" s="112"/>
      <c r="E505" s="112"/>
      <c r="F505" s="112"/>
      <c r="G505" s="112"/>
    </row>
    <row r="506" spans="2:7" x14ac:dyDescent="0.25">
      <c r="B506" s="112"/>
      <c r="C506" s="112"/>
      <c r="D506" s="112"/>
      <c r="E506" s="112"/>
      <c r="F506" s="112"/>
      <c r="G506" s="112"/>
    </row>
    <row r="507" spans="2:7" x14ac:dyDescent="0.25">
      <c r="B507" s="112"/>
      <c r="C507" s="112"/>
      <c r="D507" s="112"/>
      <c r="E507" s="112"/>
      <c r="F507" s="112"/>
      <c r="G507" s="112"/>
    </row>
    <row r="508" spans="2:7" x14ac:dyDescent="0.25">
      <c r="B508" s="112"/>
      <c r="C508" s="112"/>
      <c r="D508" s="112"/>
      <c r="E508" s="112"/>
      <c r="F508" s="112"/>
      <c r="G508" s="112"/>
    </row>
    <row r="509" spans="2:7" x14ac:dyDescent="0.25">
      <c r="B509" s="112"/>
      <c r="C509" s="112"/>
      <c r="D509" s="112"/>
      <c r="E509" s="112"/>
      <c r="F509" s="112"/>
      <c r="G509" s="112"/>
    </row>
    <row r="510" spans="2:7" x14ac:dyDescent="0.25">
      <c r="B510" s="112"/>
      <c r="C510" s="112"/>
      <c r="D510" s="112"/>
      <c r="E510" s="112"/>
      <c r="F510" s="112"/>
      <c r="G510" s="112"/>
    </row>
    <row r="511" spans="2:7" x14ac:dyDescent="0.25">
      <c r="B511" s="112"/>
      <c r="C511" s="112"/>
      <c r="D511" s="112"/>
      <c r="E511" s="112"/>
      <c r="F511" s="112"/>
      <c r="G511" s="112"/>
    </row>
    <row r="512" spans="2:7" x14ac:dyDescent="0.25">
      <c r="B512" s="112"/>
      <c r="C512" s="112"/>
      <c r="D512" s="112"/>
      <c r="E512" s="112"/>
      <c r="F512" s="112"/>
      <c r="G512" s="112"/>
    </row>
    <row r="513" spans="2:7" x14ac:dyDescent="0.25">
      <c r="B513" s="112"/>
      <c r="C513" s="112"/>
      <c r="D513" s="112"/>
      <c r="E513" s="112"/>
      <c r="F513" s="112"/>
      <c r="G513" s="112"/>
    </row>
    <row r="514" spans="2:7" x14ac:dyDescent="0.25">
      <c r="B514" s="112"/>
      <c r="C514" s="112"/>
      <c r="D514" s="112"/>
      <c r="E514" s="112"/>
      <c r="F514" s="112"/>
      <c r="G514" s="112"/>
    </row>
    <row r="515" spans="2:7" x14ac:dyDescent="0.25">
      <c r="B515" s="112"/>
      <c r="C515" s="112"/>
      <c r="D515" s="112"/>
      <c r="E515" s="112"/>
      <c r="F515" s="112"/>
      <c r="G515" s="112"/>
    </row>
    <row r="516" spans="2:7" x14ac:dyDescent="0.25">
      <c r="B516" s="112"/>
      <c r="C516" s="112"/>
      <c r="D516" s="112"/>
      <c r="E516" s="112"/>
      <c r="F516" s="112"/>
      <c r="G516" s="112"/>
    </row>
    <row r="517" spans="2:7" x14ac:dyDescent="0.25">
      <c r="B517" s="112"/>
      <c r="C517" s="112"/>
      <c r="D517" s="112"/>
      <c r="E517" s="112"/>
      <c r="F517" s="112"/>
      <c r="G517" s="112"/>
    </row>
    <row r="518" spans="2:7" x14ac:dyDescent="0.25">
      <c r="B518" s="112"/>
      <c r="C518" s="112"/>
      <c r="D518" s="112"/>
      <c r="E518" s="112"/>
      <c r="F518" s="112"/>
      <c r="G518" s="112"/>
    </row>
    <row r="519" spans="2:7" x14ac:dyDescent="0.25">
      <c r="B519" s="112"/>
      <c r="C519" s="112"/>
      <c r="D519" s="112"/>
      <c r="E519" s="112"/>
      <c r="F519" s="112"/>
      <c r="G519" s="112"/>
    </row>
    <row r="520" spans="2:7" x14ac:dyDescent="0.25">
      <c r="B520" s="112"/>
      <c r="C520" s="112"/>
      <c r="D520" s="112"/>
      <c r="E520" s="112"/>
      <c r="F520" s="112"/>
      <c r="G520" s="112"/>
    </row>
    <row r="521" spans="2:7" x14ac:dyDescent="0.25">
      <c r="B521" s="112"/>
      <c r="C521" s="112"/>
      <c r="D521" s="112"/>
      <c r="E521" s="112"/>
      <c r="F521" s="112"/>
      <c r="G521" s="112"/>
    </row>
    <row r="522" spans="2:7" x14ac:dyDescent="0.25">
      <c r="B522" s="112"/>
      <c r="C522" s="112"/>
      <c r="D522" s="112"/>
      <c r="E522" s="112"/>
      <c r="F522" s="112"/>
      <c r="G522" s="112"/>
    </row>
    <row r="523" spans="2:7" x14ac:dyDescent="0.25">
      <c r="B523" s="112"/>
      <c r="C523" s="112"/>
      <c r="D523" s="112"/>
      <c r="E523" s="112"/>
      <c r="F523" s="112"/>
      <c r="G523" s="112"/>
    </row>
    <row r="524" spans="2:7" x14ac:dyDescent="0.25">
      <c r="B524" s="112"/>
      <c r="C524" s="112"/>
      <c r="D524" s="112"/>
      <c r="E524" s="112"/>
      <c r="F524" s="112"/>
      <c r="G524" s="112"/>
    </row>
    <row r="525" spans="2:7" x14ac:dyDescent="0.25">
      <c r="B525" s="112"/>
      <c r="C525" s="112"/>
      <c r="D525" s="112"/>
      <c r="E525" s="112"/>
      <c r="F525" s="112"/>
      <c r="G525" s="112"/>
    </row>
    <row r="526" spans="2:7" x14ac:dyDescent="0.25">
      <c r="B526" s="112"/>
      <c r="C526" s="112"/>
      <c r="D526" s="112"/>
      <c r="E526" s="112"/>
      <c r="F526" s="112"/>
      <c r="G526" s="112"/>
    </row>
    <row r="527" spans="2:7" x14ac:dyDescent="0.25">
      <c r="B527" s="112"/>
      <c r="C527" s="112"/>
      <c r="D527" s="112"/>
      <c r="E527" s="112"/>
      <c r="F527" s="112"/>
      <c r="G527" s="112"/>
    </row>
    <row r="528" spans="2:7" x14ac:dyDescent="0.25">
      <c r="B528" s="112"/>
      <c r="C528" s="112"/>
      <c r="D528" s="112"/>
      <c r="E528" s="112"/>
      <c r="F528" s="112"/>
      <c r="G528" s="112"/>
    </row>
    <row r="529" spans="2:7" x14ac:dyDescent="0.25">
      <c r="B529" s="112"/>
      <c r="C529" s="112"/>
      <c r="D529" s="112"/>
      <c r="E529" s="112"/>
      <c r="F529" s="112"/>
      <c r="G529" s="112"/>
    </row>
    <row r="530" spans="2:7" x14ac:dyDescent="0.25">
      <c r="B530" s="112"/>
      <c r="C530" s="112"/>
      <c r="D530" s="112"/>
      <c r="E530" s="112"/>
      <c r="F530" s="112"/>
      <c r="G530" s="112"/>
    </row>
    <row r="531" spans="2:7" x14ac:dyDescent="0.25">
      <c r="B531" s="112"/>
      <c r="C531" s="112"/>
      <c r="D531" s="112"/>
      <c r="E531" s="112"/>
      <c r="F531" s="112"/>
      <c r="G531" s="112"/>
    </row>
    <row r="532" spans="2:7" x14ac:dyDescent="0.25">
      <c r="B532" s="112"/>
      <c r="C532" s="112"/>
      <c r="D532" s="112"/>
      <c r="E532" s="112"/>
      <c r="F532" s="112"/>
      <c r="G532" s="112"/>
    </row>
    <row r="533" spans="2:7" x14ac:dyDescent="0.25">
      <c r="B533" s="112"/>
      <c r="C533" s="112"/>
      <c r="D533" s="112"/>
      <c r="E533" s="112"/>
      <c r="F533" s="112"/>
      <c r="G533" s="112"/>
    </row>
    <row r="534" spans="2:7" x14ac:dyDescent="0.25">
      <c r="B534" s="112"/>
      <c r="C534" s="112"/>
      <c r="D534" s="112"/>
      <c r="E534" s="112"/>
      <c r="F534" s="112"/>
      <c r="G534" s="112"/>
    </row>
    <row r="535" spans="2:7" x14ac:dyDescent="0.25">
      <c r="B535" s="112"/>
      <c r="C535" s="112"/>
      <c r="D535" s="112"/>
      <c r="E535" s="112"/>
      <c r="F535" s="112"/>
      <c r="G535" s="112"/>
    </row>
    <row r="536" spans="2:7" x14ac:dyDescent="0.25">
      <c r="B536" s="112"/>
      <c r="C536" s="112"/>
      <c r="D536" s="112"/>
      <c r="E536" s="112"/>
      <c r="F536" s="112"/>
      <c r="G536" s="112"/>
    </row>
    <row r="537" spans="2:7" x14ac:dyDescent="0.25">
      <c r="B537" s="112"/>
      <c r="C537" s="112"/>
      <c r="D537" s="112"/>
      <c r="E537" s="112"/>
      <c r="F537" s="112"/>
      <c r="G537" s="112"/>
    </row>
    <row r="538" spans="2:7" x14ac:dyDescent="0.25">
      <c r="B538" s="112"/>
      <c r="C538" s="112"/>
      <c r="D538" s="112"/>
      <c r="E538" s="112"/>
      <c r="F538" s="112"/>
      <c r="G538" s="112"/>
    </row>
    <row r="539" spans="2:7" x14ac:dyDescent="0.25">
      <c r="B539" s="112"/>
      <c r="C539" s="112"/>
      <c r="D539" s="112"/>
      <c r="E539" s="112"/>
      <c r="F539" s="112"/>
      <c r="G539" s="112"/>
    </row>
    <row r="540" spans="2:7" x14ac:dyDescent="0.25">
      <c r="B540" s="112"/>
      <c r="C540" s="112"/>
      <c r="D540" s="112"/>
      <c r="E540" s="112"/>
      <c r="F540" s="112"/>
      <c r="G540" s="112"/>
    </row>
    <row r="541" spans="2:7" x14ac:dyDescent="0.25">
      <c r="B541" s="112"/>
      <c r="C541" s="112"/>
      <c r="D541" s="112"/>
      <c r="E541" s="112"/>
      <c r="F541" s="112"/>
      <c r="G541" s="112"/>
    </row>
    <row r="542" spans="2:7" x14ac:dyDescent="0.25">
      <c r="B542" s="112"/>
      <c r="C542" s="112"/>
      <c r="D542" s="112"/>
      <c r="E542" s="112"/>
      <c r="F542" s="112"/>
      <c r="G542" s="112"/>
    </row>
    <row r="543" spans="2:7" x14ac:dyDescent="0.25">
      <c r="B543" s="112"/>
      <c r="C543" s="112"/>
      <c r="D543" s="112"/>
      <c r="E543" s="112"/>
      <c r="F543" s="112"/>
      <c r="G543" s="112"/>
    </row>
    <row r="544" spans="2:7" x14ac:dyDescent="0.25">
      <c r="B544" s="112"/>
      <c r="C544" s="112"/>
      <c r="D544" s="112"/>
      <c r="E544" s="112"/>
      <c r="F544" s="112"/>
      <c r="G544" s="112"/>
    </row>
    <row r="545" spans="2:7" x14ac:dyDescent="0.25">
      <c r="B545" s="112"/>
      <c r="C545" s="112"/>
      <c r="D545" s="112"/>
      <c r="E545" s="112"/>
      <c r="F545" s="112"/>
      <c r="G545" s="112"/>
    </row>
    <row r="546" spans="2:7" x14ac:dyDescent="0.25">
      <c r="B546" s="112"/>
      <c r="C546" s="112"/>
      <c r="D546" s="112"/>
      <c r="E546" s="112"/>
      <c r="F546" s="112"/>
      <c r="G546" s="112"/>
    </row>
    <row r="547" spans="2:7" x14ac:dyDescent="0.25">
      <c r="B547" s="112"/>
      <c r="C547" s="112"/>
      <c r="D547" s="112"/>
      <c r="E547" s="112"/>
      <c r="F547" s="112"/>
      <c r="G547" s="112"/>
    </row>
    <row r="548" spans="2:7" x14ac:dyDescent="0.25">
      <c r="B548" s="112"/>
      <c r="C548" s="112"/>
      <c r="D548" s="112"/>
      <c r="E548" s="112"/>
      <c r="F548" s="112"/>
      <c r="G548" s="112"/>
    </row>
    <row r="549" spans="2:7" x14ac:dyDescent="0.25">
      <c r="B549" s="112"/>
      <c r="C549" s="112"/>
      <c r="D549" s="112"/>
      <c r="E549" s="112"/>
      <c r="F549" s="112"/>
      <c r="G549" s="112"/>
    </row>
    <row r="550" spans="2:7" x14ac:dyDescent="0.25">
      <c r="B550" s="112"/>
      <c r="C550" s="112"/>
      <c r="D550" s="112"/>
      <c r="E550" s="112"/>
      <c r="F550" s="112"/>
      <c r="G550" s="112"/>
    </row>
    <row r="551" spans="2:7" x14ac:dyDescent="0.25">
      <c r="B551" s="112"/>
      <c r="C551" s="112"/>
      <c r="D551" s="112"/>
      <c r="E551" s="112"/>
      <c r="F551" s="112"/>
      <c r="G551" s="112"/>
    </row>
    <row r="552" spans="2:7" x14ac:dyDescent="0.25">
      <c r="B552" s="112"/>
      <c r="C552" s="112"/>
      <c r="D552" s="112"/>
      <c r="E552" s="112"/>
      <c r="F552" s="112"/>
      <c r="G552" s="112"/>
    </row>
    <row r="553" spans="2:7" x14ac:dyDescent="0.25">
      <c r="B553" s="112"/>
      <c r="C553" s="112"/>
      <c r="D553" s="112"/>
      <c r="E553" s="112"/>
      <c r="F553" s="112"/>
      <c r="G553" s="112"/>
    </row>
    <row r="554" spans="2:7" x14ac:dyDescent="0.25">
      <c r="B554" s="112"/>
      <c r="C554" s="112"/>
      <c r="D554" s="112"/>
      <c r="E554" s="112"/>
      <c r="F554" s="112"/>
      <c r="G554" s="112"/>
    </row>
    <row r="555" spans="2:7" x14ac:dyDescent="0.25">
      <c r="B555" s="112"/>
      <c r="C555" s="112"/>
      <c r="D555" s="112"/>
      <c r="E555" s="112"/>
      <c r="F555" s="112"/>
      <c r="G555" s="112"/>
    </row>
    <row r="556" spans="2:7" x14ac:dyDescent="0.25">
      <c r="B556" s="112"/>
      <c r="C556" s="112"/>
      <c r="D556" s="112"/>
      <c r="E556" s="112"/>
      <c r="F556" s="112"/>
      <c r="G556" s="112"/>
    </row>
    <row r="557" spans="2:7" x14ac:dyDescent="0.25">
      <c r="B557" s="112"/>
      <c r="C557" s="112"/>
      <c r="D557" s="112"/>
      <c r="E557" s="112"/>
      <c r="F557" s="112"/>
      <c r="G557" s="112"/>
    </row>
    <row r="558" spans="2:7" x14ac:dyDescent="0.25">
      <c r="B558" s="112"/>
      <c r="C558" s="112"/>
      <c r="D558" s="112"/>
      <c r="E558" s="112"/>
      <c r="F558" s="112"/>
      <c r="G558" s="112"/>
    </row>
    <row r="559" spans="2:7" x14ac:dyDescent="0.25">
      <c r="B559" s="112"/>
      <c r="C559" s="112"/>
      <c r="D559" s="112"/>
      <c r="E559" s="112"/>
      <c r="F559" s="112"/>
      <c r="G559" s="112"/>
    </row>
    <row r="560" spans="2:7" x14ac:dyDescent="0.25">
      <c r="B560" s="112"/>
      <c r="C560" s="112"/>
      <c r="D560" s="112"/>
      <c r="E560" s="112"/>
      <c r="F560" s="112"/>
      <c r="G560" s="112"/>
    </row>
    <row r="561" spans="2:7" x14ac:dyDescent="0.25">
      <c r="B561" s="112"/>
      <c r="C561" s="112"/>
      <c r="D561" s="112"/>
      <c r="E561" s="112"/>
      <c r="F561" s="112"/>
      <c r="G561" s="112"/>
    </row>
    <row r="562" spans="2:7" x14ac:dyDescent="0.25">
      <c r="B562" s="112"/>
      <c r="C562" s="112"/>
      <c r="D562" s="112"/>
      <c r="E562" s="112"/>
      <c r="F562" s="112"/>
      <c r="G562" s="112"/>
    </row>
    <row r="563" spans="2:7" x14ac:dyDescent="0.25">
      <c r="B563" s="112"/>
      <c r="C563" s="112"/>
      <c r="D563" s="112"/>
      <c r="E563" s="112"/>
      <c r="F563" s="112"/>
      <c r="G563" s="112"/>
    </row>
    <row r="564" spans="2:7" x14ac:dyDescent="0.25">
      <c r="B564" s="112"/>
      <c r="C564" s="112"/>
      <c r="D564" s="112"/>
      <c r="E564" s="112"/>
      <c r="F564" s="112"/>
      <c r="G564" s="112"/>
    </row>
    <row r="565" spans="2:7" x14ac:dyDescent="0.25">
      <c r="B565" s="112"/>
      <c r="C565" s="112"/>
      <c r="D565" s="112"/>
      <c r="E565" s="112"/>
      <c r="F565" s="112"/>
      <c r="G565" s="112"/>
    </row>
    <row r="566" spans="2:7" x14ac:dyDescent="0.25">
      <c r="B566" s="112"/>
      <c r="C566" s="112"/>
      <c r="D566" s="112"/>
      <c r="E566" s="112"/>
      <c r="F566" s="112"/>
      <c r="G566" s="112"/>
    </row>
    <row r="567" spans="2:7" x14ac:dyDescent="0.25">
      <c r="B567" s="112"/>
      <c r="C567" s="112"/>
      <c r="D567" s="112"/>
      <c r="E567" s="112"/>
      <c r="F567" s="112"/>
      <c r="G567" s="112"/>
    </row>
    <row r="568" spans="2:7" x14ac:dyDescent="0.25">
      <c r="B568" s="112"/>
      <c r="C568" s="112"/>
      <c r="D568" s="112"/>
      <c r="E568" s="112"/>
      <c r="F568" s="112"/>
      <c r="G568" s="112"/>
    </row>
    <row r="569" spans="2:7" x14ac:dyDescent="0.25">
      <c r="B569" s="112"/>
      <c r="C569" s="112"/>
      <c r="D569" s="112"/>
      <c r="E569" s="112"/>
      <c r="F569" s="112"/>
      <c r="G569" s="112"/>
    </row>
    <row r="570" spans="2:7" x14ac:dyDescent="0.25">
      <c r="B570" s="112"/>
      <c r="C570" s="112"/>
      <c r="D570" s="112"/>
      <c r="E570" s="112"/>
      <c r="F570" s="112"/>
      <c r="G570" s="112"/>
    </row>
    <row r="571" spans="2:7" x14ac:dyDescent="0.25">
      <c r="B571" s="112"/>
      <c r="C571" s="112"/>
      <c r="D571" s="112"/>
      <c r="E571" s="112"/>
      <c r="F571" s="112"/>
      <c r="G571" s="112"/>
    </row>
    <row r="572" spans="2:7" x14ac:dyDescent="0.25">
      <c r="B572" s="112"/>
      <c r="C572" s="112"/>
      <c r="D572" s="112"/>
      <c r="E572" s="112"/>
      <c r="F572" s="112"/>
      <c r="G572" s="112"/>
    </row>
    <row r="573" spans="2:7" x14ac:dyDescent="0.25">
      <c r="B573" s="112"/>
      <c r="C573" s="112"/>
      <c r="D573" s="112"/>
      <c r="E573" s="112"/>
      <c r="F573" s="112"/>
      <c r="G573" s="112"/>
    </row>
    <row r="574" spans="2:7" x14ac:dyDescent="0.25">
      <c r="B574" s="112"/>
      <c r="C574" s="112"/>
      <c r="D574" s="112"/>
      <c r="E574" s="112"/>
      <c r="F574" s="112"/>
      <c r="G574" s="112"/>
    </row>
    <row r="575" spans="2:7" x14ac:dyDescent="0.25">
      <c r="B575" s="112"/>
      <c r="C575" s="112"/>
      <c r="D575" s="112"/>
      <c r="E575" s="112"/>
      <c r="F575" s="112"/>
      <c r="G575" s="112"/>
    </row>
    <row r="576" spans="2:7" x14ac:dyDescent="0.25">
      <c r="B576" s="112"/>
      <c r="C576" s="112"/>
      <c r="D576" s="112"/>
      <c r="E576" s="112"/>
      <c r="F576" s="112"/>
      <c r="G576" s="112"/>
    </row>
    <row r="577" spans="2:7" x14ac:dyDescent="0.25">
      <c r="B577" s="112"/>
      <c r="C577" s="112"/>
      <c r="D577" s="112"/>
      <c r="E577" s="112"/>
      <c r="F577" s="112"/>
      <c r="G577" s="112"/>
    </row>
    <row r="578" spans="2:7" x14ac:dyDescent="0.25">
      <c r="B578" s="112"/>
      <c r="C578" s="112"/>
      <c r="D578" s="112"/>
      <c r="E578" s="112"/>
      <c r="F578" s="112"/>
      <c r="G578" s="112"/>
    </row>
    <row r="579" spans="2:7" x14ac:dyDescent="0.25">
      <c r="B579" s="112"/>
      <c r="C579" s="112"/>
      <c r="D579" s="112"/>
      <c r="E579" s="112"/>
      <c r="F579" s="112"/>
      <c r="G579" s="112"/>
    </row>
    <row r="580" spans="2:7" x14ac:dyDescent="0.25">
      <c r="B580" s="112"/>
      <c r="C580" s="112"/>
      <c r="D580" s="112"/>
      <c r="E580" s="112"/>
      <c r="F580" s="112"/>
      <c r="G580" s="112"/>
    </row>
    <row r="581" spans="2:7" x14ac:dyDescent="0.25">
      <c r="B581" s="112"/>
      <c r="C581" s="112"/>
      <c r="D581" s="112"/>
      <c r="E581" s="112"/>
      <c r="F581" s="112"/>
      <c r="G581" s="112"/>
    </row>
    <row r="582" spans="2:7" x14ac:dyDescent="0.25">
      <c r="B582" s="112"/>
      <c r="C582" s="112"/>
      <c r="D582" s="112"/>
      <c r="E582" s="112"/>
      <c r="F582" s="112"/>
      <c r="G582" s="112"/>
    </row>
    <row r="583" spans="2:7" x14ac:dyDescent="0.25">
      <c r="B583" s="112"/>
      <c r="C583" s="112"/>
      <c r="D583" s="112"/>
      <c r="E583" s="112"/>
      <c r="F583" s="112"/>
      <c r="G583" s="112"/>
    </row>
    <row r="584" spans="2:7" x14ac:dyDescent="0.25">
      <c r="B584" s="112"/>
      <c r="C584" s="112"/>
      <c r="D584" s="112"/>
      <c r="E584" s="112"/>
      <c r="F584" s="112"/>
      <c r="G584" s="112"/>
    </row>
    <row r="585" spans="2:7" x14ac:dyDescent="0.25">
      <c r="B585" s="112"/>
      <c r="C585" s="112"/>
      <c r="D585" s="112"/>
      <c r="E585" s="112"/>
      <c r="F585" s="112"/>
      <c r="G585" s="112"/>
    </row>
    <row r="586" spans="2:7" x14ac:dyDescent="0.25">
      <c r="B586" s="112"/>
      <c r="C586" s="112"/>
      <c r="D586" s="112"/>
      <c r="E586" s="112"/>
      <c r="F586" s="112"/>
      <c r="G586" s="112"/>
    </row>
    <row r="587" spans="2:7" x14ac:dyDescent="0.25">
      <c r="B587" s="112"/>
      <c r="C587" s="112"/>
      <c r="D587" s="112"/>
      <c r="E587" s="112"/>
      <c r="F587" s="112"/>
      <c r="G587" s="112"/>
    </row>
    <row r="588" spans="2:7" x14ac:dyDescent="0.25">
      <c r="B588" s="112"/>
      <c r="C588" s="112"/>
      <c r="D588" s="112"/>
      <c r="E588" s="112"/>
      <c r="F588" s="112"/>
      <c r="G588" s="112"/>
    </row>
    <row r="589" spans="2:7" x14ac:dyDescent="0.25">
      <c r="B589" s="112"/>
      <c r="C589" s="112"/>
      <c r="D589" s="112"/>
      <c r="E589" s="112"/>
      <c r="F589" s="112"/>
      <c r="G589" s="112"/>
    </row>
    <row r="590" spans="2:7" x14ac:dyDescent="0.25">
      <c r="B590" s="112"/>
      <c r="C590" s="112"/>
      <c r="D590" s="112"/>
      <c r="E590" s="112"/>
      <c r="F590" s="112"/>
      <c r="G590" s="112"/>
    </row>
    <row r="591" spans="2:7" x14ac:dyDescent="0.25">
      <c r="B591" s="112"/>
      <c r="C591" s="112"/>
      <c r="D591" s="112"/>
      <c r="E591" s="112"/>
      <c r="F591" s="112"/>
      <c r="G591" s="112"/>
    </row>
    <row r="592" spans="2:7" x14ac:dyDescent="0.25">
      <c r="B592" s="112"/>
      <c r="C592" s="112"/>
      <c r="D592" s="112"/>
      <c r="E592" s="112"/>
      <c r="F592" s="112"/>
      <c r="G592" s="112"/>
    </row>
    <row r="593" spans="2:7" x14ac:dyDescent="0.25">
      <c r="B593" s="112"/>
      <c r="C593" s="112"/>
      <c r="D593" s="112"/>
      <c r="E593" s="112"/>
      <c r="F593" s="112"/>
      <c r="G593" s="112"/>
    </row>
    <row r="594" spans="2:7" x14ac:dyDescent="0.25">
      <c r="B594" s="112"/>
      <c r="C594" s="112"/>
      <c r="D594" s="112"/>
      <c r="E594" s="112"/>
      <c r="F594" s="112"/>
      <c r="G594" s="112"/>
    </row>
    <row r="595" spans="2:7" x14ac:dyDescent="0.25">
      <c r="B595" s="112"/>
      <c r="C595" s="112"/>
      <c r="D595" s="112"/>
      <c r="E595" s="112"/>
      <c r="F595" s="112"/>
      <c r="G595" s="112"/>
    </row>
    <row r="596" spans="2:7" x14ac:dyDescent="0.25">
      <c r="B596" s="112"/>
      <c r="C596" s="112"/>
      <c r="D596" s="112"/>
      <c r="E596" s="112"/>
      <c r="F596" s="112"/>
      <c r="G596" s="112"/>
    </row>
    <row r="597" spans="2:7" x14ac:dyDescent="0.25">
      <c r="B597" s="112"/>
      <c r="C597" s="112"/>
      <c r="D597" s="112"/>
      <c r="E597" s="112"/>
      <c r="F597" s="112"/>
      <c r="G597" s="112"/>
    </row>
    <row r="598" spans="2:7" x14ac:dyDescent="0.25">
      <c r="B598" s="112"/>
      <c r="C598" s="112"/>
      <c r="D598" s="112"/>
      <c r="E598" s="112"/>
      <c r="F598" s="112"/>
      <c r="G598" s="112"/>
    </row>
    <row r="599" spans="2:7" x14ac:dyDescent="0.25">
      <c r="B599" s="112"/>
      <c r="C599" s="112"/>
      <c r="D599" s="112"/>
      <c r="E599" s="112"/>
      <c r="F599" s="112"/>
      <c r="G599" s="112"/>
    </row>
    <row r="600" spans="2:7" x14ac:dyDescent="0.25">
      <c r="B600" s="112"/>
      <c r="C600" s="112"/>
      <c r="D600" s="112"/>
      <c r="E600" s="112"/>
      <c r="F600" s="112"/>
      <c r="G600" s="112"/>
    </row>
    <row r="601" spans="2:7" x14ac:dyDescent="0.25">
      <c r="B601" s="112"/>
      <c r="C601" s="112"/>
      <c r="D601" s="112"/>
      <c r="E601" s="112"/>
      <c r="F601" s="112"/>
      <c r="G601" s="112"/>
    </row>
    <row r="602" spans="2:7" x14ac:dyDescent="0.25">
      <c r="B602" s="112"/>
      <c r="C602" s="112"/>
      <c r="D602" s="112"/>
      <c r="E602" s="112"/>
      <c r="F602" s="112"/>
      <c r="G602" s="112"/>
    </row>
    <row r="603" spans="2:7" x14ac:dyDescent="0.25">
      <c r="B603" s="112"/>
      <c r="C603" s="112"/>
      <c r="D603" s="112"/>
      <c r="E603" s="112"/>
      <c r="F603" s="112"/>
      <c r="G603" s="112"/>
    </row>
    <row r="604" spans="2:7" x14ac:dyDescent="0.25">
      <c r="B604" s="112"/>
      <c r="C604" s="112"/>
      <c r="D604" s="112"/>
      <c r="E604" s="112"/>
      <c r="F604" s="112"/>
      <c r="G604" s="112"/>
    </row>
    <row r="605" spans="2:7" x14ac:dyDescent="0.25">
      <c r="B605" s="112"/>
      <c r="C605" s="112"/>
      <c r="D605" s="112"/>
      <c r="E605" s="112"/>
      <c r="F605" s="112"/>
      <c r="G605" s="112"/>
    </row>
    <row r="606" spans="2:7" x14ac:dyDescent="0.25">
      <c r="B606" s="112"/>
      <c r="C606" s="112"/>
      <c r="D606" s="112"/>
      <c r="E606" s="112"/>
      <c r="F606" s="112"/>
      <c r="G606" s="112"/>
    </row>
    <row r="607" spans="2:7" x14ac:dyDescent="0.25">
      <c r="B607" s="112"/>
      <c r="C607" s="112"/>
      <c r="D607" s="112"/>
      <c r="E607" s="112"/>
      <c r="F607" s="112"/>
      <c r="G607" s="112"/>
    </row>
    <row r="608" spans="2:7" x14ac:dyDescent="0.25">
      <c r="B608" s="112"/>
      <c r="C608" s="112"/>
      <c r="D608" s="112"/>
      <c r="E608" s="112"/>
      <c r="F608" s="112"/>
      <c r="G608" s="112"/>
    </row>
    <row r="609" spans="2:7" x14ac:dyDescent="0.25">
      <c r="B609" s="112"/>
      <c r="C609" s="112"/>
      <c r="D609" s="112"/>
      <c r="E609" s="112"/>
      <c r="F609" s="112"/>
      <c r="G609" s="112"/>
    </row>
    <row r="610" spans="2:7" x14ac:dyDescent="0.25">
      <c r="B610" s="112"/>
      <c r="C610" s="112"/>
      <c r="D610" s="112"/>
      <c r="E610" s="112"/>
      <c r="F610" s="112"/>
      <c r="G610" s="112"/>
    </row>
    <row r="611" spans="2:7" x14ac:dyDescent="0.25">
      <c r="B611" s="112"/>
      <c r="C611" s="112"/>
      <c r="D611" s="112"/>
      <c r="E611" s="112"/>
      <c r="F611" s="112"/>
      <c r="G611" s="112"/>
    </row>
    <row r="612" spans="2:7" x14ac:dyDescent="0.25">
      <c r="B612" s="112"/>
      <c r="C612" s="112"/>
      <c r="D612" s="112"/>
      <c r="E612" s="112"/>
      <c r="F612" s="112"/>
      <c r="G612" s="112"/>
    </row>
    <row r="613" spans="2:7" x14ac:dyDescent="0.25">
      <c r="B613" s="112"/>
      <c r="C613" s="112"/>
      <c r="D613" s="112"/>
      <c r="E613" s="112"/>
      <c r="F613" s="112"/>
      <c r="G613" s="112"/>
    </row>
    <row r="614" spans="2:7" x14ac:dyDescent="0.25">
      <c r="B614" s="112"/>
      <c r="C614" s="112"/>
      <c r="D614" s="112"/>
      <c r="E614" s="112"/>
      <c r="F614" s="112"/>
      <c r="G614" s="112"/>
    </row>
    <row r="615" spans="2:7" x14ac:dyDescent="0.25">
      <c r="B615" s="112"/>
      <c r="C615" s="112"/>
      <c r="D615" s="112"/>
      <c r="E615" s="112"/>
      <c r="F615" s="112"/>
      <c r="G615" s="112"/>
    </row>
    <row r="616" spans="2:7" x14ac:dyDescent="0.25">
      <c r="B616" s="112"/>
      <c r="C616" s="112"/>
      <c r="D616" s="112"/>
      <c r="E616" s="112"/>
      <c r="F616" s="112"/>
      <c r="G616" s="112"/>
    </row>
    <row r="617" spans="2:7" x14ac:dyDescent="0.25">
      <c r="B617" s="112"/>
      <c r="C617" s="112"/>
      <c r="D617" s="112"/>
      <c r="E617" s="112"/>
      <c r="F617" s="112"/>
      <c r="G617" s="112"/>
    </row>
    <row r="618" spans="2:7" x14ac:dyDescent="0.25">
      <c r="B618" s="112"/>
      <c r="C618" s="112"/>
      <c r="D618" s="112"/>
      <c r="E618" s="112"/>
      <c r="F618" s="112"/>
      <c r="G618" s="112"/>
    </row>
    <row r="619" spans="2:7" x14ac:dyDescent="0.25">
      <c r="B619" s="112"/>
      <c r="C619" s="112"/>
      <c r="D619" s="112"/>
      <c r="E619" s="112"/>
      <c r="F619" s="112"/>
      <c r="G619" s="112"/>
    </row>
    <row r="620" spans="2:7" x14ac:dyDescent="0.25">
      <c r="B620" s="112"/>
      <c r="C620" s="112"/>
      <c r="D620" s="112"/>
      <c r="E620" s="112"/>
      <c r="F620" s="112"/>
      <c r="G620" s="112"/>
    </row>
    <row r="621" spans="2:7" x14ac:dyDescent="0.25">
      <c r="B621" s="112"/>
      <c r="C621" s="112"/>
      <c r="D621" s="112"/>
      <c r="E621" s="112"/>
      <c r="F621" s="112"/>
      <c r="G621" s="112"/>
    </row>
    <row r="622" spans="2:7" x14ac:dyDescent="0.25">
      <c r="B622" s="112"/>
      <c r="C622" s="112"/>
      <c r="D622" s="112"/>
      <c r="E622" s="112"/>
      <c r="F622" s="112"/>
      <c r="G622" s="112"/>
    </row>
    <row r="623" spans="2:7" x14ac:dyDescent="0.25">
      <c r="B623" s="112"/>
      <c r="C623" s="112"/>
      <c r="D623" s="112"/>
      <c r="E623" s="112"/>
      <c r="F623" s="112"/>
      <c r="G623" s="112"/>
    </row>
    <row r="624" spans="2:7" x14ac:dyDescent="0.25">
      <c r="B624" s="112"/>
      <c r="C624" s="112"/>
      <c r="D624" s="112"/>
      <c r="E624" s="112"/>
      <c r="F624" s="112"/>
      <c r="G624" s="112"/>
    </row>
    <row r="625" spans="2:7" x14ac:dyDescent="0.25">
      <c r="B625" s="112"/>
      <c r="C625" s="112"/>
      <c r="D625" s="112"/>
      <c r="E625" s="112"/>
      <c r="F625" s="112"/>
      <c r="G625" s="112"/>
    </row>
    <row r="626" spans="2:7" x14ac:dyDescent="0.25">
      <c r="B626" s="112"/>
      <c r="C626" s="112"/>
      <c r="D626" s="112"/>
      <c r="E626" s="112"/>
      <c r="F626" s="112"/>
      <c r="G626" s="112"/>
    </row>
    <row r="627" spans="2:7" x14ac:dyDescent="0.25">
      <c r="B627" s="112"/>
      <c r="C627" s="112"/>
      <c r="D627" s="112"/>
      <c r="E627" s="112"/>
      <c r="F627" s="112"/>
      <c r="G627" s="112"/>
    </row>
    <row r="628" spans="2:7" x14ac:dyDescent="0.25">
      <c r="B628" s="112"/>
      <c r="C628" s="112"/>
      <c r="D628" s="112"/>
      <c r="E628" s="112"/>
      <c r="F628" s="112"/>
      <c r="G628" s="112"/>
    </row>
    <row r="629" spans="2:7" x14ac:dyDescent="0.25">
      <c r="B629" s="112"/>
      <c r="C629" s="112"/>
      <c r="D629" s="112"/>
      <c r="E629" s="112"/>
      <c r="F629" s="112"/>
      <c r="G629" s="112"/>
    </row>
    <row r="630" spans="2:7" x14ac:dyDescent="0.25">
      <c r="B630" s="112"/>
      <c r="C630" s="112"/>
      <c r="D630" s="112"/>
      <c r="E630" s="112"/>
      <c r="F630" s="112"/>
      <c r="G630" s="112"/>
    </row>
    <row r="631" spans="2:7" x14ac:dyDescent="0.25">
      <c r="B631" s="112"/>
      <c r="C631" s="112"/>
      <c r="D631" s="112"/>
      <c r="E631" s="112"/>
      <c r="F631" s="112"/>
      <c r="G631" s="112"/>
    </row>
    <row r="632" spans="2:7" x14ac:dyDescent="0.25">
      <c r="B632" s="112"/>
      <c r="C632" s="112"/>
      <c r="D632" s="112"/>
      <c r="E632" s="112"/>
      <c r="F632" s="112"/>
      <c r="G632" s="112"/>
    </row>
    <row r="633" spans="2:7" x14ac:dyDescent="0.25">
      <c r="B633" s="112"/>
      <c r="C633" s="112"/>
      <c r="D633" s="112"/>
      <c r="E633" s="112"/>
      <c r="F633" s="112"/>
      <c r="G633" s="112"/>
    </row>
    <row r="634" spans="2:7" x14ac:dyDescent="0.25">
      <c r="B634" s="112"/>
      <c r="C634" s="112"/>
      <c r="D634" s="112"/>
      <c r="E634" s="112"/>
      <c r="F634" s="112"/>
      <c r="G634" s="112"/>
    </row>
    <row r="635" spans="2:7" x14ac:dyDescent="0.25">
      <c r="B635" s="112"/>
      <c r="C635" s="112"/>
      <c r="D635" s="112"/>
      <c r="E635" s="112"/>
      <c r="F635" s="112"/>
      <c r="G635" s="112"/>
    </row>
    <row r="636" spans="2:7" x14ac:dyDescent="0.25">
      <c r="B636" s="112"/>
      <c r="C636" s="112"/>
      <c r="D636" s="112"/>
      <c r="E636" s="112"/>
      <c r="F636" s="112"/>
      <c r="G636" s="112"/>
    </row>
    <row r="637" spans="2:7" x14ac:dyDescent="0.25">
      <c r="B637" s="112"/>
      <c r="C637" s="112"/>
      <c r="D637" s="112"/>
      <c r="E637" s="112"/>
      <c r="F637" s="112"/>
      <c r="G637" s="112"/>
    </row>
    <row r="638" spans="2:7" x14ac:dyDescent="0.25">
      <c r="B638" s="112"/>
      <c r="C638" s="112"/>
      <c r="D638" s="112"/>
      <c r="E638" s="112"/>
      <c r="F638" s="112"/>
      <c r="G638" s="112"/>
    </row>
    <row r="639" spans="2:7" x14ac:dyDescent="0.25">
      <c r="B639" s="112"/>
      <c r="C639" s="112"/>
      <c r="D639" s="112"/>
      <c r="E639" s="112"/>
      <c r="F639" s="112"/>
      <c r="G639" s="112"/>
    </row>
    <row r="640" spans="2:7" x14ac:dyDescent="0.25">
      <c r="B640" s="112"/>
      <c r="C640" s="112"/>
      <c r="D640" s="112"/>
      <c r="E640" s="112"/>
      <c r="F640" s="112"/>
      <c r="G640" s="112"/>
    </row>
    <row r="641" spans="2:7" x14ac:dyDescent="0.25">
      <c r="B641" s="112"/>
      <c r="C641" s="112"/>
      <c r="D641" s="112"/>
      <c r="E641" s="112"/>
      <c r="F641" s="112"/>
      <c r="G641" s="112"/>
    </row>
    <row r="642" spans="2:7" x14ac:dyDescent="0.25">
      <c r="B642" s="112"/>
      <c r="C642" s="112"/>
      <c r="D642" s="112"/>
      <c r="E642" s="112"/>
      <c r="F642" s="112"/>
      <c r="G642" s="112"/>
    </row>
    <row r="643" spans="2:7" x14ac:dyDescent="0.25">
      <c r="B643" s="112"/>
      <c r="C643" s="112"/>
      <c r="D643" s="112"/>
      <c r="E643" s="112"/>
      <c r="F643" s="112"/>
      <c r="G643" s="112"/>
    </row>
    <row r="644" spans="2:7" x14ac:dyDescent="0.25">
      <c r="B644" s="112"/>
      <c r="C644" s="112"/>
      <c r="D644" s="112"/>
      <c r="E644" s="112"/>
      <c r="F644" s="112"/>
      <c r="G644" s="112"/>
    </row>
    <row r="645" spans="2:7" x14ac:dyDescent="0.25">
      <c r="B645" s="112"/>
      <c r="C645" s="112"/>
      <c r="D645" s="112"/>
      <c r="E645" s="112"/>
      <c r="F645" s="112"/>
      <c r="G645" s="112"/>
    </row>
    <row r="646" spans="2:7" x14ac:dyDescent="0.25">
      <c r="B646" s="112"/>
      <c r="C646" s="112"/>
      <c r="D646" s="112"/>
      <c r="E646" s="112"/>
      <c r="F646" s="112"/>
      <c r="G646" s="112"/>
    </row>
    <row r="647" spans="2:7" x14ac:dyDescent="0.25">
      <c r="B647" s="112"/>
      <c r="C647" s="112"/>
      <c r="D647" s="112"/>
      <c r="E647" s="112"/>
      <c r="F647" s="112"/>
      <c r="G647" s="112"/>
    </row>
    <row r="648" spans="2:7" x14ac:dyDescent="0.25">
      <c r="B648" s="112"/>
      <c r="C648" s="112"/>
      <c r="D648" s="112"/>
      <c r="E648" s="112"/>
      <c r="F648" s="112"/>
      <c r="G648" s="112"/>
    </row>
    <row r="649" spans="2:7" x14ac:dyDescent="0.25">
      <c r="B649" s="112"/>
      <c r="C649" s="112"/>
      <c r="D649" s="112"/>
      <c r="E649" s="112"/>
      <c r="F649" s="112"/>
      <c r="G649" s="112"/>
    </row>
    <row r="650" spans="2:7" x14ac:dyDescent="0.25">
      <c r="B650" s="112"/>
      <c r="C650" s="112"/>
      <c r="D650" s="112"/>
      <c r="E650" s="112"/>
      <c r="F650" s="112"/>
      <c r="G650" s="112"/>
    </row>
    <row r="651" spans="2:7" x14ac:dyDescent="0.25">
      <c r="B651" s="112"/>
      <c r="C651" s="112"/>
      <c r="D651" s="112"/>
      <c r="E651" s="112"/>
      <c r="F651" s="112"/>
      <c r="G651" s="112"/>
    </row>
    <row r="652" spans="2:7" x14ac:dyDescent="0.25">
      <c r="B652" s="112"/>
      <c r="C652" s="112"/>
      <c r="D652" s="112"/>
      <c r="E652" s="112"/>
      <c r="F652" s="112"/>
      <c r="G652" s="112"/>
    </row>
    <row r="653" spans="2:7" x14ac:dyDescent="0.25">
      <c r="B653" s="112"/>
      <c r="C653" s="112"/>
      <c r="D653" s="112"/>
      <c r="E653" s="112"/>
      <c r="F653" s="112"/>
      <c r="G653" s="112"/>
    </row>
    <row r="654" spans="2:7" x14ac:dyDescent="0.25">
      <c r="B654" s="112"/>
      <c r="C654" s="112"/>
      <c r="D654" s="112"/>
      <c r="E654" s="112"/>
      <c r="F654" s="112"/>
      <c r="G654" s="112"/>
    </row>
    <row r="655" spans="2:7" x14ac:dyDescent="0.25">
      <c r="B655" s="112"/>
      <c r="C655" s="112"/>
      <c r="D655" s="112"/>
      <c r="E655" s="112"/>
      <c r="F655" s="112"/>
      <c r="G655" s="112"/>
    </row>
    <row r="656" spans="2:7" x14ac:dyDescent="0.25">
      <c r="B656" s="112"/>
      <c r="C656" s="112"/>
      <c r="D656" s="112"/>
      <c r="E656" s="112"/>
      <c r="F656" s="112"/>
      <c r="G656" s="112"/>
    </row>
    <row r="657" spans="2:7" x14ac:dyDescent="0.25">
      <c r="B657" s="112"/>
      <c r="C657" s="112"/>
      <c r="D657" s="112"/>
      <c r="E657" s="112"/>
      <c r="F657" s="112"/>
      <c r="G657" s="112"/>
    </row>
    <row r="658" spans="2:7" x14ac:dyDescent="0.25">
      <c r="B658" s="112"/>
      <c r="C658" s="112"/>
      <c r="D658" s="112"/>
      <c r="E658" s="112"/>
      <c r="F658" s="112"/>
      <c r="G658" s="112"/>
    </row>
    <row r="659" spans="2:7" x14ac:dyDescent="0.25">
      <c r="B659" s="112"/>
      <c r="C659" s="112"/>
      <c r="D659" s="112"/>
      <c r="E659" s="112"/>
      <c r="F659" s="112"/>
      <c r="G659" s="112"/>
    </row>
    <row r="660" spans="2:7" x14ac:dyDescent="0.25">
      <c r="B660" s="112"/>
      <c r="C660" s="112"/>
      <c r="D660" s="112"/>
      <c r="E660" s="112"/>
      <c r="F660" s="112"/>
      <c r="G660" s="112"/>
    </row>
    <row r="661" spans="2:7" x14ac:dyDescent="0.25">
      <c r="B661" s="112"/>
      <c r="C661" s="112"/>
      <c r="D661" s="112"/>
      <c r="E661" s="112"/>
      <c r="F661" s="112"/>
      <c r="G661" s="112"/>
    </row>
    <row r="662" spans="2:7" x14ac:dyDescent="0.25">
      <c r="B662" s="112"/>
      <c r="C662" s="112"/>
      <c r="D662" s="112"/>
      <c r="E662" s="112"/>
      <c r="F662" s="112"/>
      <c r="G662" s="112"/>
    </row>
    <row r="663" spans="2:7" x14ac:dyDescent="0.25">
      <c r="B663" s="112"/>
      <c r="C663" s="112"/>
      <c r="D663" s="112"/>
      <c r="E663" s="112"/>
      <c r="F663" s="112"/>
      <c r="G663" s="112"/>
    </row>
    <row r="664" spans="2:7" x14ac:dyDescent="0.25">
      <c r="B664" s="112"/>
      <c r="C664" s="112"/>
      <c r="D664" s="112"/>
      <c r="E664" s="112"/>
      <c r="F664" s="112"/>
      <c r="G664" s="112"/>
    </row>
    <row r="665" spans="2:7" x14ac:dyDescent="0.25">
      <c r="B665" s="112"/>
      <c r="C665" s="112"/>
      <c r="D665" s="112"/>
      <c r="E665" s="112"/>
      <c r="F665" s="112"/>
      <c r="G665" s="112"/>
    </row>
    <row r="666" spans="2:7" x14ac:dyDescent="0.25">
      <c r="B666" s="112"/>
      <c r="C666" s="112"/>
      <c r="D666" s="112"/>
      <c r="E666" s="112"/>
      <c r="F666" s="112"/>
      <c r="G666" s="112"/>
    </row>
    <row r="667" spans="2:7" x14ac:dyDescent="0.25">
      <c r="B667" s="112"/>
      <c r="C667" s="112"/>
      <c r="D667" s="112"/>
      <c r="E667" s="112"/>
      <c r="F667" s="112"/>
      <c r="G667" s="112"/>
    </row>
    <row r="668" spans="2:7" x14ac:dyDescent="0.25">
      <c r="B668" s="112"/>
      <c r="C668" s="112"/>
      <c r="D668" s="112"/>
      <c r="E668" s="112"/>
      <c r="F668" s="112"/>
      <c r="G668" s="112"/>
    </row>
    <row r="669" spans="2:7" x14ac:dyDescent="0.25">
      <c r="B669" s="112"/>
      <c r="C669" s="112"/>
      <c r="D669" s="112"/>
      <c r="E669" s="112"/>
      <c r="F669" s="112"/>
      <c r="G669" s="112"/>
    </row>
    <row r="670" spans="2:7" x14ac:dyDescent="0.25">
      <c r="B670" s="112"/>
      <c r="C670" s="112"/>
      <c r="D670" s="112"/>
      <c r="E670" s="112"/>
      <c r="F670" s="112"/>
      <c r="G670" s="112"/>
    </row>
    <row r="671" spans="2:7" x14ac:dyDescent="0.25">
      <c r="B671" s="112"/>
      <c r="C671" s="112"/>
      <c r="D671" s="112"/>
      <c r="E671" s="112"/>
      <c r="F671" s="112"/>
      <c r="G671" s="112"/>
    </row>
    <row r="672" spans="2:7" x14ac:dyDescent="0.25">
      <c r="B672" s="112"/>
      <c r="C672" s="112"/>
      <c r="D672" s="112"/>
      <c r="E672" s="112"/>
      <c r="F672" s="112"/>
      <c r="G672" s="112"/>
    </row>
    <row r="673" spans="2:7" x14ac:dyDescent="0.25">
      <c r="B673" s="112"/>
      <c r="C673" s="112"/>
      <c r="D673" s="112"/>
      <c r="E673" s="112"/>
      <c r="F673" s="112"/>
      <c r="G673" s="112"/>
    </row>
    <row r="674" spans="2:7" x14ac:dyDescent="0.25">
      <c r="B674" s="112"/>
      <c r="C674" s="112"/>
      <c r="D674" s="112"/>
      <c r="E674" s="112"/>
      <c r="F674" s="112"/>
      <c r="G674" s="112"/>
    </row>
    <row r="675" spans="2:7" x14ac:dyDescent="0.25">
      <c r="B675" s="112"/>
      <c r="C675" s="112"/>
      <c r="D675" s="112"/>
      <c r="E675" s="112"/>
      <c r="F675" s="112"/>
      <c r="G675" s="112"/>
    </row>
    <row r="676" spans="2:7" x14ac:dyDescent="0.25">
      <c r="B676" s="112"/>
      <c r="C676" s="112"/>
      <c r="D676" s="112"/>
      <c r="E676" s="112"/>
      <c r="F676" s="112"/>
      <c r="G676" s="112"/>
    </row>
    <row r="677" spans="2:7" x14ac:dyDescent="0.25">
      <c r="B677" s="112"/>
      <c r="C677" s="112"/>
      <c r="D677" s="112"/>
      <c r="E677" s="112"/>
      <c r="F677" s="112"/>
      <c r="G677" s="112"/>
    </row>
    <row r="678" spans="2:7" x14ac:dyDescent="0.25">
      <c r="B678" s="112"/>
      <c r="C678" s="112"/>
      <c r="D678" s="112"/>
      <c r="E678" s="112"/>
      <c r="F678" s="112"/>
      <c r="G678" s="112"/>
    </row>
    <row r="679" spans="2:7" x14ac:dyDescent="0.25">
      <c r="B679" s="112"/>
      <c r="C679" s="112"/>
      <c r="D679" s="112"/>
      <c r="E679" s="112"/>
      <c r="F679" s="112"/>
      <c r="G679" s="112"/>
    </row>
    <row r="680" spans="2:7" x14ac:dyDescent="0.25">
      <c r="B680" s="112"/>
      <c r="C680" s="112"/>
      <c r="D680" s="112"/>
      <c r="E680" s="112"/>
      <c r="F680" s="112"/>
      <c r="G680" s="112"/>
    </row>
    <row r="681" spans="2:7" x14ac:dyDescent="0.25">
      <c r="B681" s="112"/>
      <c r="C681" s="112"/>
      <c r="D681" s="112"/>
      <c r="E681" s="112"/>
      <c r="F681" s="112"/>
      <c r="G681" s="112"/>
    </row>
    <row r="682" spans="2:7" x14ac:dyDescent="0.25">
      <c r="B682" s="112"/>
      <c r="C682" s="112"/>
      <c r="D682" s="112"/>
      <c r="E682" s="112"/>
      <c r="F682" s="112"/>
      <c r="G682" s="112"/>
    </row>
    <row r="683" spans="2:7" x14ac:dyDescent="0.25">
      <c r="B683" s="112"/>
      <c r="C683" s="112"/>
      <c r="D683" s="112"/>
      <c r="E683" s="112"/>
      <c r="F683" s="112"/>
      <c r="G683" s="112"/>
    </row>
    <row r="684" spans="2:7" x14ac:dyDescent="0.25">
      <c r="B684" s="112"/>
      <c r="C684" s="112"/>
      <c r="D684" s="112"/>
      <c r="E684" s="112"/>
      <c r="F684" s="112"/>
      <c r="G684" s="112"/>
    </row>
    <row r="685" spans="2:7" x14ac:dyDescent="0.25">
      <c r="B685" s="112"/>
      <c r="C685" s="112"/>
      <c r="D685" s="112"/>
      <c r="E685" s="112"/>
      <c r="F685" s="112"/>
      <c r="G685" s="112"/>
    </row>
    <row r="686" spans="2:7" x14ac:dyDescent="0.25">
      <c r="B686" s="112"/>
      <c r="C686" s="112"/>
      <c r="D686" s="112"/>
      <c r="E686" s="112"/>
      <c r="F686" s="112"/>
      <c r="G686" s="112"/>
    </row>
    <row r="687" spans="2:7" x14ac:dyDescent="0.25">
      <c r="B687" s="112"/>
      <c r="C687" s="112"/>
      <c r="D687" s="112"/>
      <c r="E687" s="112"/>
      <c r="F687" s="112"/>
      <c r="G687" s="112"/>
    </row>
    <row r="688" spans="2:7" x14ac:dyDescent="0.25">
      <c r="B688" s="112"/>
      <c r="C688" s="112"/>
      <c r="D688" s="112"/>
      <c r="E688" s="112"/>
      <c r="F688" s="112"/>
      <c r="G688" s="112"/>
    </row>
    <row r="689" spans="2:7" x14ac:dyDescent="0.25">
      <c r="B689" s="112"/>
      <c r="C689" s="112"/>
      <c r="D689" s="112"/>
      <c r="E689" s="112"/>
      <c r="F689" s="112"/>
      <c r="G689" s="112"/>
    </row>
    <row r="690" spans="2:7" x14ac:dyDescent="0.25">
      <c r="B690" s="112"/>
      <c r="C690" s="112"/>
      <c r="D690" s="112"/>
      <c r="E690" s="112"/>
      <c r="F690" s="112"/>
      <c r="G690" s="112"/>
    </row>
    <row r="691" spans="2:7" x14ac:dyDescent="0.25">
      <c r="B691" s="112"/>
      <c r="C691" s="112"/>
      <c r="D691" s="112"/>
      <c r="E691" s="112"/>
      <c r="F691" s="112"/>
      <c r="G691" s="112"/>
    </row>
    <row r="692" spans="2:7" x14ac:dyDescent="0.25">
      <c r="B692" s="112"/>
      <c r="C692" s="112"/>
      <c r="D692" s="112"/>
      <c r="E692" s="112"/>
      <c r="F692" s="112"/>
      <c r="G692" s="112"/>
    </row>
    <row r="693" spans="2:7" x14ac:dyDescent="0.25">
      <c r="B693" s="112"/>
      <c r="C693" s="112"/>
      <c r="D693" s="112"/>
      <c r="E693" s="112"/>
      <c r="F693" s="112"/>
      <c r="G693" s="112"/>
    </row>
    <row r="694" spans="2:7" x14ac:dyDescent="0.25">
      <c r="B694" s="112"/>
      <c r="C694" s="112"/>
      <c r="D694" s="112"/>
      <c r="E694" s="112"/>
      <c r="F694" s="112"/>
      <c r="G694" s="112"/>
    </row>
    <row r="695" spans="2:7" x14ac:dyDescent="0.25">
      <c r="B695" s="112"/>
      <c r="C695" s="112"/>
      <c r="D695" s="112"/>
      <c r="E695" s="112"/>
      <c r="F695" s="112"/>
      <c r="G695" s="112"/>
    </row>
    <row r="696" spans="2:7" x14ac:dyDescent="0.25">
      <c r="B696" s="112"/>
      <c r="C696" s="112"/>
      <c r="D696" s="112"/>
      <c r="E696" s="112"/>
      <c r="F696" s="112"/>
      <c r="G696" s="112"/>
    </row>
    <row r="697" spans="2:7" x14ac:dyDescent="0.25">
      <c r="B697" s="112"/>
      <c r="C697" s="112"/>
      <c r="D697" s="112"/>
      <c r="E697" s="112"/>
      <c r="F697" s="112"/>
      <c r="G697" s="112"/>
    </row>
    <row r="698" spans="2:7" x14ac:dyDescent="0.25">
      <c r="B698" s="112"/>
      <c r="C698" s="112"/>
      <c r="D698" s="112"/>
      <c r="E698" s="112"/>
      <c r="F698" s="112"/>
      <c r="G698" s="112"/>
    </row>
    <row r="699" spans="2:7" x14ac:dyDescent="0.25">
      <c r="B699" s="112"/>
      <c r="C699" s="112"/>
      <c r="D699" s="112"/>
      <c r="E699" s="112"/>
      <c r="F699" s="112"/>
      <c r="G699" s="112"/>
    </row>
    <row r="700" spans="2:7" x14ac:dyDescent="0.25">
      <c r="B700" s="112"/>
      <c r="C700" s="112"/>
      <c r="D700" s="112"/>
      <c r="E700" s="112"/>
      <c r="F700" s="112"/>
      <c r="G700" s="112"/>
    </row>
    <row r="701" spans="2:7" x14ac:dyDescent="0.25">
      <c r="B701" s="112"/>
      <c r="C701" s="112"/>
      <c r="D701" s="112"/>
      <c r="E701" s="112"/>
      <c r="F701" s="112"/>
      <c r="G701" s="112"/>
    </row>
    <row r="702" spans="2:7" x14ac:dyDescent="0.25">
      <c r="B702" s="112"/>
      <c r="C702" s="112"/>
      <c r="D702" s="112"/>
      <c r="E702" s="112"/>
      <c r="F702" s="112"/>
      <c r="G702" s="112"/>
    </row>
    <row r="703" spans="2:7" x14ac:dyDescent="0.25">
      <c r="B703" s="112"/>
      <c r="C703" s="112"/>
      <c r="D703" s="112"/>
      <c r="E703" s="112"/>
      <c r="F703" s="112"/>
      <c r="G703" s="112"/>
    </row>
    <row r="704" spans="2:7" x14ac:dyDescent="0.25">
      <c r="B704" s="112"/>
      <c r="C704" s="112"/>
      <c r="D704" s="112"/>
      <c r="E704" s="112"/>
      <c r="F704" s="112"/>
      <c r="G704" s="112"/>
    </row>
    <row r="705" spans="2:7" x14ac:dyDescent="0.25">
      <c r="B705" s="112"/>
      <c r="C705" s="112"/>
      <c r="D705" s="112"/>
      <c r="E705" s="112"/>
      <c r="F705" s="112"/>
      <c r="G705" s="112"/>
    </row>
    <row r="706" spans="2:7" x14ac:dyDescent="0.25">
      <c r="B706" s="112"/>
      <c r="C706" s="112"/>
      <c r="D706" s="112"/>
      <c r="E706" s="112"/>
      <c r="F706" s="112"/>
      <c r="G706" s="112"/>
    </row>
    <row r="707" spans="2:7" x14ac:dyDescent="0.25">
      <c r="B707" s="112"/>
      <c r="C707" s="112"/>
      <c r="D707" s="112"/>
      <c r="E707" s="112"/>
      <c r="F707" s="112"/>
      <c r="G707" s="112"/>
    </row>
    <row r="708" spans="2:7" x14ac:dyDescent="0.25">
      <c r="B708" s="112"/>
      <c r="C708" s="112"/>
      <c r="D708" s="112"/>
      <c r="E708" s="112"/>
      <c r="F708" s="112"/>
      <c r="G708" s="112"/>
    </row>
    <row r="709" spans="2:7" x14ac:dyDescent="0.25">
      <c r="B709" s="112"/>
      <c r="C709" s="112"/>
      <c r="D709" s="112"/>
      <c r="E709" s="112"/>
      <c r="F709" s="112"/>
      <c r="G709" s="112"/>
    </row>
    <row r="710" spans="2:7" x14ac:dyDescent="0.25">
      <c r="B710" s="112"/>
      <c r="C710" s="112"/>
      <c r="D710" s="112"/>
      <c r="E710" s="112"/>
      <c r="F710" s="112"/>
      <c r="G710" s="112"/>
    </row>
    <row r="711" spans="2:7" x14ac:dyDescent="0.25">
      <c r="B711" s="112"/>
      <c r="C711" s="112"/>
      <c r="D711" s="112"/>
      <c r="E711" s="112"/>
      <c r="F711" s="112"/>
      <c r="G711" s="112"/>
    </row>
    <row r="712" spans="2:7" x14ac:dyDescent="0.25">
      <c r="B712" s="112"/>
      <c r="C712" s="112"/>
      <c r="D712" s="112"/>
      <c r="E712" s="112"/>
      <c r="F712" s="112"/>
      <c r="G712" s="112"/>
    </row>
    <row r="713" spans="2:7" x14ac:dyDescent="0.25">
      <c r="B713" s="112"/>
      <c r="C713" s="112"/>
      <c r="D713" s="112"/>
      <c r="E713" s="112"/>
      <c r="F713" s="112"/>
      <c r="G713" s="112"/>
    </row>
    <row r="714" spans="2:7" x14ac:dyDescent="0.25">
      <c r="B714" s="112"/>
      <c r="C714" s="112"/>
      <c r="D714" s="112"/>
      <c r="E714" s="112"/>
      <c r="F714" s="112"/>
      <c r="G714" s="112"/>
    </row>
    <row r="715" spans="2:7" x14ac:dyDescent="0.25">
      <c r="B715" s="112"/>
      <c r="C715" s="112"/>
      <c r="D715" s="112"/>
      <c r="E715" s="112"/>
      <c r="F715" s="112"/>
      <c r="G715" s="112"/>
    </row>
    <row r="716" spans="2:7" x14ac:dyDescent="0.25">
      <c r="B716" s="112"/>
      <c r="C716" s="112"/>
      <c r="D716" s="112"/>
      <c r="E716" s="112"/>
      <c r="F716" s="112"/>
      <c r="G716" s="112"/>
    </row>
    <row r="717" spans="2:7" x14ac:dyDescent="0.25">
      <c r="B717" s="112"/>
      <c r="C717" s="112"/>
      <c r="D717" s="112"/>
      <c r="E717" s="112"/>
      <c r="F717" s="112"/>
      <c r="G717" s="112"/>
    </row>
    <row r="718" spans="2:7" x14ac:dyDescent="0.25">
      <c r="B718" s="112"/>
      <c r="C718" s="112"/>
      <c r="D718" s="112"/>
      <c r="E718" s="112"/>
      <c r="F718" s="112"/>
      <c r="G718" s="112"/>
    </row>
    <row r="719" spans="2:7" x14ac:dyDescent="0.25">
      <c r="B719" s="112"/>
      <c r="C719" s="112"/>
      <c r="D719" s="112"/>
      <c r="E719" s="112"/>
      <c r="F719" s="112"/>
      <c r="G719" s="112"/>
    </row>
    <row r="720" spans="2:7" x14ac:dyDescent="0.25">
      <c r="B720" s="112"/>
      <c r="C720" s="112"/>
      <c r="D720" s="112"/>
      <c r="E720" s="112"/>
      <c r="F720" s="112"/>
      <c r="G720" s="112"/>
    </row>
    <row r="721" spans="2:7" x14ac:dyDescent="0.25">
      <c r="B721" s="112"/>
      <c r="C721" s="112"/>
      <c r="D721" s="112"/>
      <c r="E721" s="112"/>
      <c r="F721" s="112"/>
      <c r="G721" s="112"/>
    </row>
    <row r="722" spans="2:7" x14ac:dyDescent="0.25">
      <c r="B722" s="112"/>
      <c r="C722" s="112"/>
      <c r="D722" s="112"/>
      <c r="E722" s="112"/>
      <c r="F722" s="112"/>
      <c r="G722" s="112"/>
    </row>
    <row r="723" spans="2:7" x14ac:dyDescent="0.25">
      <c r="B723" s="112"/>
      <c r="C723" s="112"/>
      <c r="D723" s="112"/>
      <c r="E723" s="112"/>
      <c r="F723" s="112"/>
      <c r="G723" s="112"/>
    </row>
    <row r="724" spans="2:7" x14ac:dyDescent="0.25">
      <c r="B724" s="112"/>
      <c r="C724" s="112"/>
      <c r="D724" s="112"/>
      <c r="E724" s="112"/>
      <c r="F724" s="112"/>
      <c r="G724" s="112"/>
    </row>
    <row r="725" spans="2:7" x14ac:dyDescent="0.25">
      <c r="B725" s="112"/>
      <c r="C725" s="112"/>
      <c r="D725" s="112"/>
      <c r="E725" s="112"/>
      <c r="F725" s="112"/>
      <c r="G725" s="112"/>
    </row>
    <row r="726" spans="2:7" x14ac:dyDescent="0.25">
      <c r="B726" s="112"/>
      <c r="C726" s="112"/>
      <c r="D726" s="112"/>
      <c r="E726" s="112"/>
      <c r="F726" s="112"/>
      <c r="G726" s="112"/>
    </row>
    <row r="727" spans="2:7" x14ac:dyDescent="0.25">
      <c r="B727" s="112"/>
      <c r="C727" s="112"/>
      <c r="D727" s="112"/>
      <c r="E727" s="112"/>
      <c r="F727" s="112"/>
      <c r="G727" s="112"/>
    </row>
    <row r="728" spans="2:7" x14ac:dyDescent="0.25">
      <c r="B728" s="112"/>
      <c r="C728" s="112"/>
      <c r="D728" s="112"/>
      <c r="E728" s="112"/>
      <c r="F728" s="112"/>
      <c r="G728" s="112"/>
    </row>
    <row r="729" spans="2:7" x14ac:dyDescent="0.25">
      <c r="B729" s="112"/>
      <c r="C729" s="112"/>
      <c r="D729" s="112"/>
      <c r="E729" s="112"/>
      <c r="F729" s="112"/>
      <c r="G729" s="112"/>
    </row>
    <row r="730" spans="2:7" x14ac:dyDescent="0.25">
      <c r="B730" s="112"/>
      <c r="C730" s="112"/>
      <c r="D730" s="112"/>
      <c r="E730" s="112"/>
      <c r="F730" s="112"/>
      <c r="G730" s="112"/>
    </row>
    <row r="731" spans="2:7" x14ac:dyDescent="0.25">
      <c r="B731" s="112"/>
      <c r="C731" s="112"/>
      <c r="D731" s="112"/>
      <c r="E731" s="112"/>
      <c r="F731" s="112"/>
      <c r="G731" s="112"/>
    </row>
    <row r="732" spans="2:7" x14ac:dyDescent="0.25">
      <c r="B732" s="112"/>
      <c r="C732" s="112"/>
      <c r="D732" s="112"/>
      <c r="E732" s="112"/>
      <c r="F732" s="112"/>
      <c r="G732" s="112"/>
    </row>
    <row r="733" spans="2:7" x14ac:dyDescent="0.25">
      <c r="B733" s="112"/>
      <c r="C733" s="112"/>
      <c r="D733" s="112"/>
      <c r="E733" s="112"/>
      <c r="F733" s="112"/>
      <c r="G733" s="112"/>
    </row>
    <row r="734" spans="2:7" x14ac:dyDescent="0.25">
      <c r="B734" s="112"/>
      <c r="C734" s="112"/>
      <c r="D734" s="112"/>
      <c r="E734" s="112"/>
      <c r="F734" s="112"/>
      <c r="G734" s="112"/>
    </row>
    <row r="735" spans="2:7" x14ac:dyDescent="0.25">
      <c r="B735" s="112"/>
      <c r="C735" s="112"/>
      <c r="D735" s="112"/>
      <c r="E735" s="112"/>
      <c r="F735" s="112"/>
      <c r="G735" s="112"/>
    </row>
    <row r="736" spans="2:7" x14ac:dyDescent="0.25">
      <c r="B736" s="112"/>
      <c r="C736" s="112"/>
      <c r="D736" s="112"/>
      <c r="E736" s="112"/>
      <c r="F736" s="112"/>
      <c r="G736" s="112"/>
    </row>
    <row r="737" spans="2:7" x14ac:dyDescent="0.25">
      <c r="B737" s="112"/>
      <c r="C737" s="112"/>
      <c r="D737" s="112"/>
      <c r="E737" s="112"/>
      <c r="F737" s="112"/>
      <c r="G737" s="112"/>
    </row>
    <row r="738" spans="2:7" x14ac:dyDescent="0.25">
      <c r="B738" s="112"/>
      <c r="C738" s="112"/>
      <c r="D738" s="112"/>
      <c r="E738" s="112"/>
      <c r="F738" s="112"/>
      <c r="G738" s="112"/>
    </row>
    <row r="739" spans="2:7" x14ac:dyDescent="0.25">
      <c r="B739" s="112"/>
      <c r="C739" s="112"/>
      <c r="D739" s="112"/>
      <c r="E739" s="112"/>
      <c r="F739" s="112"/>
      <c r="G739" s="112"/>
    </row>
    <row r="740" spans="2:7" x14ac:dyDescent="0.25">
      <c r="B740" s="112"/>
      <c r="C740" s="112"/>
      <c r="D740" s="112"/>
      <c r="E740" s="112"/>
      <c r="F740" s="112"/>
      <c r="G740" s="112"/>
    </row>
    <row r="741" spans="2:7" x14ac:dyDescent="0.25">
      <c r="B741" s="112"/>
      <c r="C741" s="112"/>
      <c r="D741" s="112"/>
      <c r="E741" s="112"/>
      <c r="F741" s="112"/>
      <c r="G741" s="112"/>
    </row>
    <row r="742" spans="2:7" x14ac:dyDescent="0.25">
      <c r="B742" s="112"/>
      <c r="C742" s="112"/>
      <c r="D742" s="112"/>
      <c r="E742" s="112"/>
      <c r="F742" s="112"/>
      <c r="G742" s="112"/>
    </row>
    <row r="743" spans="2:7" x14ac:dyDescent="0.25">
      <c r="B743" s="112"/>
      <c r="C743" s="112"/>
      <c r="D743" s="112"/>
      <c r="E743" s="112"/>
      <c r="F743" s="112"/>
      <c r="G743" s="112"/>
    </row>
    <row r="744" spans="2:7" x14ac:dyDescent="0.25">
      <c r="B744" s="112"/>
      <c r="C744" s="112"/>
      <c r="D744" s="112"/>
      <c r="E744" s="112"/>
      <c r="F744" s="112"/>
      <c r="G744" s="112"/>
    </row>
    <row r="745" spans="2:7" x14ac:dyDescent="0.25">
      <c r="B745" s="112"/>
      <c r="C745" s="112"/>
      <c r="D745" s="112"/>
      <c r="E745" s="112"/>
      <c r="F745" s="112"/>
      <c r="G745" s="112"/>
    </row>
    <row r="746" spans="2:7" x14ac:dyDescent="0.25">
      <c r="B746" s="112"/>
      <c r="C746" s="112"/>
      <c r="D746" s="112"/>
      <c r="E746" s="112"/>
      <c r="F746" s="112"/>
      <c r="G746" s="112"/>
    </row>
    <row r="747" spans="2:7" x14ac:dyDescent="0.25">
      <c r="B747" s="112"/>
      <c r="C747" s="112"/>
      <c r="D747" s="112"/>
      <c r="E747" s="112"/>
      <c r="F747" s="112"/>
      <c r="G747" s="112"/>
    </row>
    <row r="748" spans="2:7" x14ac:dyDescent="0.25">
      <c r="B748" s="112"/>
      <c r="C748" s="112"/>
      <c r="D748" s="112"/>
      <c r="E748" s="112"/>
      <c r="F748" s="112"/>
      <c r="G748" s="112"/>
    </row>
    <row r="749" spans="2:7" x14ac:dyDescent="0.25">
      <c r="B749" s="112"/>
      <c r="C749" s="112"/>
      <c r="D749" s="112"/>
      <c r="E749" s="112"/>
      <c r="F749" s="112"/>
      <c r="G749" s="112"/>
    </row>
    <row r="750" spans="2:7" x14ac:dyDescent="0.25">
      <c r="B750" s="112"/>
      <c r="C750" s="112"/>
      <c r="D750" s="112"/>
      <c r="E750" s="112"/>
      <c r="F750" s="112"/>
      <c r="G750" s="112"/>
    </row>
    <row r="751" spans="2:7" x14ac:dyDescent="0.25">
      <c r="B751" s="112"/>
      <c r="C751" s="112"/>
      <c r="D751" s="112"/>
      <c r="E751" s="112"/>
      <c r="F751" s="112"/>
      <c r="G751" s="112"/>
    </row>
    <row r="752" spans="2:7" x14ac:dyDescent="0.25">
      <c r="B752" s="112"/>
      <c r="C752" s="112"/>
      <c r="D752" s="112"/>
      <c r="E752" s="112"/>
      <c r="F752" s="112"/>
      <c r="G752" s="112"/>
    </row>
    <row r="753" spans="2:7" x14ac:dyDescent="0.25">
      <c r="B753" s="112"/>
      <c r="C753" s="112"/>
      <c r="D753" s="112"/>
      <c r="E753" s="112"/>
      <c r="F753" s="112"/>
      <c r="G753" s="112"/>
    </row>
    <row r="754" spans="2:7" x14ac:dyDescent="0.25">
      <c r="B754" s="112"/>
      <c r="C754" s="112"/>
      <c r="D754" s="112"/>
      <c r="E754" s="112"/>
      <c r="F754" s="112"/>
      <c r="G754" s="112"/>
    </row>
    <row r="755" spans="2:7" x14ac:dyDescent="0.25">
      <c r="B755" s="112"/>
      <c r="C755" s="112"/>
      <c r="D755" s="112"/>
      <c r="E755" s="112"/>
      <c r="F755" s="112"/>
      <c r="G755" s="112"/>
    </row>
    <row r="756" spans="2:7" x14ac:dyDescent="0.25">
      <c r="B756" s="112"/>
      <c r="C756" s="112"/>
      <c r="D756" s="112"/>
      <c r="E756" s="112"/>
      <c r="F756" s="112"/>
      <c r="G756" s="112"/>
    </row>
    <row r="757" spans="2:7" x14ac:dyDescent="0.25">
      <c r="B757" s="112"/>
      <c r="C757" s="112"/>
      <c r="D757" s="112"/>
      <c r="E757" s="112"/>
      <c r="F757" s="112"/>
      <c r="G757" s="112"/>
    </row>
    <row r="758" spans="2:7" x14ac:dyDescent="0.25">
      <c r="B758" s="112"/>
      <c r="C758" s="112"/>
      <c r="D758" s="112"/>
      <c r="E758" s="112"/>
      <c r="F758" s="112"/>
      <c r="G758" s="112"/>
    </row>
    <row r="759" spans="2:7" x14ac:dyDescent="0.25">
      <c r="B759" s="112"/>
      <c r="C759" s="112"/>
      <c r="D759" s="112"/>
      <c r="E759" s="112"/>
      <c r="F759" s="112"/>
      <c r="G759" s="112"/>
    </row>
    <row r="760" spans="2:7" x14ac:dyDescent="0.25">
      <c r="B760" s="112"/>
      <c r="C760" s="112"/>
      <c r="D760" s="112"/>
      <c r="E760" s="112"/>
      <c r="F760" s="112"/>
      <c r="G760" s="112"/>
    </row>
    <row r="761" spans="2:7" x14ac:dyDescent="0.25">
      <c r="B761" s="112"/>
      <c r="C761" s="112"/>
      <c r="D761" s="112"/>
      <c r="E761" s="112"/>
      <c r="F761" s="112"/>
      <c r="G761" s="112"/>
    </row>
    <row r="762" spans="2:7" x14ac:dyDescent="0.25">
      <c r="B762" s="112"/>
      <c r="C762" s="112"/>
      <c r="D762" s="112"/>
      <c r="E762" s="112"/>
      <c r="F762" s="112"/>
      <c r="G762" s="112"/>
    </row>
    <row r="763" spans="2:7" x14ac:dyDescent="0.25">
      <c r="B763" s="112"/>
      <c r="C763" s="112"/>
      <c r="D763" s="112"/>
      <c r="E763" s="112"/>
      <c r="F763" s="112"/>
      <c r="G763" s="112"/>
    </row>
    <row r="764" spans="2:7" x14ac:dyDescent="0.25">
      <c r="B764" s="112"/>
      <c r="C764" s="112"/>
      <c r="D764" s="112"/>
      <c r="E764" s="112"/>
      <c r="F764" s="112"/>
      <c r="G764" s="112"/>
    </row>
    <row r="765" spans="2:7" x14ac:dyDescent="0.25">
      <c r="B765" s="112"/>
      <c r="C765" s="112"/>
      <c r="D765" s="112"/>
      <c r="E765" s="112"/>
      <c r="F765" s="112"/>
      <c r="G765" s="112"/>
    </row>
    <row r="766" spans="2:7" x14ac:dyDescent="0.25">
      <c r="B766" s="112"/>
      <c r="C766" s="112"/>
      <c r="D766" s="112"/>
      <c r="E766" s="112"/>
      <c r="F766" s="112"/>
      <c r="G766" s="112"/>
    </row>
    <row r="767" spans="2:7" x14ac:dyDescent="0.25">
      <c r="B767" s="112"/>
      <c r="C767" s="112"/>
      <c r="D767" s="112"/>
      <c r="E767" s="112"/>
      <c r="F767" s="112"/>
      <c r="G767" s="112"/>
    </row>
    <row r="768" spans="2:7" x14ac:dyDescent="0.25">
      <c r="B768" s="112"/>
      <c r="C768" s="112"/>
      <c r="D768" s="112"/>
      <c r="E768" s="112"/>
      <c r="F768" s="112"/>
      <c r="G768" s="112"/>
    </row>
    <row r="769" spans="2:7" x14ac:dyDescent="0.25">
      <c r="B769" s="112"/>
      <c r="C769" s="112"/>
      <c r="D769" s="112"/>
      <c r="E769" s="112"/>
      <c r="F769" s="112"/>
      <c r="G769" s="112"/>
    </row>
    <row r="770" spans="2:7" x14ac:dyDescent="0.25">
      <c r="B770" s="112"/>
      <c r="C770" s="112"/>
      <c r="D770" s="112"/>
      <c r="E770" s="112"/>
      <c r="F770" s="112"/>
      <c r="G770" s="112"/>
    </row>
    <row r="771" spans="2:7" x14ac:dyDescent="0.25">
      <c r="B771" s="112"/>
      <c r="C771" s="112"/>
      <c r="D771" s="112"/>
      <c r="E771" s="112"/>
      <c r="F771" s="112"/>
      <c r="G771" s="112"/>
    </row>
    <row r="772" spans="2:7" x14ac:dyDescent="0.25">
      <c r="B772" s="112"/>
      <c r="C772" s="112"/>
      <c r="D772" s="112"/>
      <c r="E772" s="112"/>
      <c r="F772" s="112"/>
      <c r="G772" s="112"/>
    </row>
    <row r="773" spans="2:7" x14ac:dyDescent="0.25">
      <c r="B773" s="112"/>
      <c r="C773" s="112"/>
      <c r="D773" s="112"/>
      <c r="E773" s="112"/>
      <c r="F773" s="112"/>
      <c r="G773" s="112"/>
    </row>
    <row r="774" spans="2:7" x14ac:dyDescent="0.25">
      <c r="B774" s="112"/>
      <c r="C774" s="112"/>
      <c r="D774" s="112"/>
      <c r="E774" s="112"/>
      <c r="F774" s="112"/>
      <c r="G774" s="112"/>
    </row>
    <row r="775" spans="2:7" x14ac:dyDescent="0.25">
      <c r="B775" s="112"/>
      <c r="C775" s="112"/>
      <c r="D775" s="112"/>
      <c r="E775" s="112"/>
      <c r="F775" s="112"/>
      <c r="G775" s="112"/>
    </row>
    <row r="776" spans="2:7" x14ac:dyDescent="0.25">
      <c r="B776" s="112"/>
      <c r="C776" s="112"/>
      <c r="D776" s="112"/>
      <c r="E776" s="112"/>
      <c r="F776" s="112"/>
      <c r="G776" s="112"/>
    </row>
    <row r="777" spans="2:7" x14ac:dyDescent="0.25">
      <c r="B777" s="112"/>
      <c r="C777" s="112"/>
      <c r="D777" s="112"/>
      <c r="E777" s="112"/>
      <c r="F777" s="112"/>
      <c r="G777" s="112"/>
    </row>
    <row r="778" spans="2:7" x14ac:dyDescent="0.25">
      <c r="B778" s="112"/>
      <c r="C778" s="112"/>
      <c r="D778" s="112"/>
      <c r="E778" s="112"/>
      <c r="F778" s="112"/>
      <c r="G778" s="112"/>
    </row>
    <row r="779" spans="2:7" x14ac:dyDescent="0.25">
      <c r="B779" s="112"/>
      <c r="C779" s="112"/>
      <c r="D779" s="112"/>
      <c r="E779" s="112"/>
      <c r="F779" s="112"/>
      <c r="G779" s="112"/>
    </row>
    <row r="780" spans="2:7" x14ac:dyDescent="0.25">
      <c r="B780" s="112"/>
      <c r="C780" s="112"/>
      <c r="D780" s="112"/>
      <c r="E780" s="112"/>
      <c r="F780" s="112"/>
      <c r="G780" s="112"/>
    </row>
    <row r="781" spans="2:7" x14ac:dyDescent="0.25">
      <c r="B781" s="112"/>
      <c r="C781" s="112"/>
      <c r="D781" s="112"/>
      <c r="E781" s="112"/>
      <c r="F781" s="112"/>
      <c r="G781" s="112"/>
    </row>
    <row r="782" spans="2:7" x14ac:dyDescent="0.25">
      <c r="B782" s="112"/>
      <c r="C782" s="112"/>
      <c r="D782" s="112"/>
      <c r="E782" s="112"/>
      <c r="F782" s="112"/>
      <c r="G782" s="112"/>
    </row>
    <row r="783" spans="2:7" x14ac:dyDescent="0.25">
      <c r="B783" s="112"/>
      <c r="C783" s="112"/>
      <c r="D783" s="112"/>
      <c r="E783" s="112"/>
      <c r="F783" s="112"/>
      <c r="G783" s="112"/>
    </row>
    <row r="784" spans="2:7" x14ac:dyDescent="0.25">
      <c r="B784" s="112"/>
      <c r="C784" s="112"/>
      <c r="D784" s="112"/>
      <c r="E784" s="112"/>
      <c r="F784" s="112"/>
      <c r="G784" s="112"/>
    </row>
    <row r="785" spans="2:7" x14ac:dyDescent="0.25">
      <c r="B785" s="112"/>
      <c r="C785" s="112"/>
      <c r="D785" s="112"/>
      <c r="E785" s="112"/>
      <c r="F785" s="112"/>
      <c r="G785" s="112"/>
    </row>
    <row r="786" spans="2:7" x14ac:dyDescent="0.25">
      <c r="B786" s="112"/>
      <c r="C786" s="112"/>
      <c r="D786" s="112"/>
      <c r="E786" s="112"/>
      <c r="F786" s="112"/>
      <c r="G786" s="112"/>
    </row>
    <row r="787" spans="2:7" x14ac:dyDescent="0.25">
      <c r="B787" s="112"/>
      <c r="C787" s="112"/>
      <c r="D787" s="112"/>
      <c r="E787" s="112"/>
      <c r="F787" s="112"/>
      <c r="G787" s="112"/>
    </row>
    <row r="788" spans="2:7" x14ac:dyDescent="0.25">
      <c r="B788" s="112"/>
      <c r="C788" s="112"/>
      <c r="D788" s="112"/>
      <c r="E788" s="112"/>
      <c r="F788" s="112"/>
      <c r="G788" s="112"/>
    </row>
    <row r="789" spans="2:7" x14ac:dyDescent="0.25">
      <c r="B789" s="112"/>
      <c r="C789" s="112"/>
      <c r="D789" s="112"/>
      <c r="E789" s="112"/>
      <c r="F789" s="112"/>
      <c r="G789" s="112"/>
    </row>
    <row r="790" spans="2:7" x14ac:dyDescent="0.25">
      <c r="B790" s="112"/>
      <c r="C790" s="112"/>
      <c r="D790" s="112"/>
      <c r="E790" s="112"/>
      <c r="F790" s="112"/>
      <c r="G790" s="112"/>
    </row>
    <row r="791" spans="2:7" x14ac:dyDescent="0.25">
      <c r="B791" s="112"/>
      <c r="C791" s="112"/>
      <c r="D791" s="112"/>
      <c r="E791" s="112"/>
      <c r="F791" s="112"/>
      <c r="G791" s="112"/>
    </row>
    <row r="792" spans="2:7" x14ac:dyDescent="0.25">
      <c r="B792" s="112"/>
      <c r="C792" s="112"/>
      <c r="D792" s="112"/>
      <c r="E792" s="112"/>
      <c r="F792" s="112"/>
      <c r="G792" s="112"/>
    </row>
    <row r="793" spans="2:7" x14ac:dyDescent="0.25">
      <c r="B793" s="112"/>
      <c r="C793" s="112"/>
      <c r="D793" s="112"/>
      <c r="E793" s="112"/>
      <c r="F793" s="112"/>
      <c r="G793" s="112"/>
    </row>
    <row r="794" spans="2:7" x14ac:dyDescent="0.25">
      <c r="B794" s="112"/>
      <c r="C794" s="112"/>
      <c r="D794" s="112"/>
      <c r="E794" s="112"/>
      <c r="F794" s="112"/>
      <c r="G794" s="112"/>
    </row>
    <row r="795" spans="2:7" x14ac:dyDescent="0.25">
      <c r="B795" s="112"/>
      <c r="C795" s="112"/>
      <c r="D795" s="112"/>
      <c r="E795" s="112"/>
      <c r="F795" s="112"/>
      <c r="G795" s="112"/>
    </row>
    <row r="796" spans="2:7" x14ac:dyDescent="0.25">
      <c r="B796" s="112"/>
      <c r="C796" s="112"/>
      <c r="D796" s="112"/>
      <c r="E796" s="112"/>
      <c r="F796" s="112"/>
      <c r="G796" s="112"/>
    </row>
    <row r="797" spans="2:7" x14ac:dyDescent="0.25">
      <c r="B797" s="112"/>
      <c r="C797" s="112"/>
      <c r="D797" s="112"/>
      <c r="E797" s="112"/>
      <c r="F797" s="112"/>
      <c r="G797" s="112"/>
    </row>
    <row r="798" spans="2:7" x14ac:dyDescent="0.25">
      <c r="B798" s="112"/>
      <c r="C798" s="112"/>
      <c r="D798" s="112"/>
      <c r="E798" s="112"/>
      <c r="F798" s="112"/>
      <c r="G798" s="112"/>
    </row>
    <row r="799" spans="2:7" x14ac:dyDescent="0.25">
      <c r="B799" s="112"/>
      <c r="C799" s="112"/>
      <c r="D799" s="112"/>
      <c r="E799" s="112"/>
      <c r="F799" s="112"/>
      <c r="G799" s="112"/>
    </row>
    <row r="800" spans="2:7" x14ac:dyDescent="0.25">
      <c r="B800" s="112"/>
      <c r="C800" s="112"/>
      <c r="D800" s="112"/>
      <c r="E800" s="112"/>
      <c r="F800" s="112"/>
      <c r="G800" s="112"/>
    </row>
    <row r="801" spans="2:7" x14ac:dyDescent="0.25">
      <c r="B801" s="112"/>
      <c r="C801" s="112"/>
      <c r="D801" s="112"/>
      <c r="E801" s="112"/>
      <c r="F801" s="112"/>
      <c r="G801" s="112"/>
    </row>
    <row r="802" spans="2:7" x14ac:dyDescent="0.25">
      <c r="B802" s="112"/>
      <c r="C802" s="112"/>
      <c r="D802" s="112"/>
      <c r="E802" s="112"/>
      <c r="F802" s="112"/>
      <c r="G802" s="112"/>
    </row>
    <row r="803" spans="2:7" x14ac:dyDescent="0.25">
      <c r="B803" s="112"/>
      <c r="C803" s="112"/>
      <c r="D803" s="112"/>
      <c r="E803" s="112"/>
      <c r="F803" s="112"/>
      <c r="G803" s="112"/>
    </row>
    <row r="804" spans="2:7" x14ac:dyDescent="0.25">
      <c r="B804" s="112"/>
      <c r="C804" s="112"/>
      <c r="D804" s="112"/>
      <c r="E804" s="112"/>
      <c r="F804" s="112"/>
      <c r="G804" s="112"/>
    </row>
    <row r="805" spans="2:7" x14ac:dyDescent="0.25">
      <c r="B805" s="112"/>
      <c r="C805" s="112"/>
      <c r="D805" s="112"/>
      <c r="E805" s="112"/>
      <c r="F805" s="112"/>
      <c r="G805" s="112"/>
    </row>
    <row r="806" spans="2:7" x14ac:dyDescent="0.25">
      <c r="B806" s="112"/>
      <c r="C806" s="112"/>
      <c r="D806" s="112"/>
      <c r="E806" s="112"/>
      <c r="F806" s="112"/>
      <c r="G806" s="112"/>
    </row>
    <row r="807" spans="2:7" x14ac:dyDescent="0.25">
      <c r="B807" s="112"/>
      <c r="C807" s="112"/>
      <c r="D807" s="112"/>
      <c r="E807" s="112"/>
      <c r="F807" s="112"/>
      <c r="G807" s="112"/>
    </row>
    <row r="808" spans="2:7" x14ac:dyDescent="0.25">
      <c r="B808" s="112"/>
      <c r="C808" s="112"/>
      <c r="D808" s="112"/>
      <c r="E808" s="112"/>
      <c r="F808" s="112"/>
      <c r="G808" s="112"/>
    </row>
    <row r="809" spans="2:7" x14ac:dyDescent="0.25">
      <c r="B809" s="112"/>
      <c r="C809" s="112"/>
      <c r="D809" s="112"/>
      <c r="E809" s="112"/>
      <c r="F809" s="112"/>
      <c r="G809" s="112"/>
    </row>
    <row r="810" spans="2:7" x14ac:dyDescent="0.25">
      <c r="B810" s="112"/>
      <c r="C810" s="112"/>
      <c r="D810" s="112"/>
      <c r="E810" s="112"/>
      <c r="F810" s="112"/>
      <c r="G810" s="112"/>
    </row>
    <row r="811" spans="2:7" x14ac:dyDescent="0.25">
      <c r="B811" s="112"/>
      <c r="C811" s="112"/>
      <c r="D811" s="112"/>
      <c r="E811" s="112"/>
      <c r="F811" s="112"/>
      <c r="G811" s="112"/>
    </row>
    <row r="812" spans="2:7" x14ac:dyDescent="0.25">
      <c r="B812" s="112"/>
      <c r="C812" s="112"/>
      <c r="D812" s="112"/>
      <c r="E812" s="112"/>
      <c r="F812" s="112"/>
      <c r="G812" s="112"/>
    </row>
    <row r="813" spans="2:7" x14ac:dyDescent="0.25">
      <c r="B813" s="112"/>
      <c r="C813" s="112"/>
      <c r="D813" s="112"/>
      <c r="E813" s="112"/>
      <c r="F813" s="112"/>
      <c r="G813" s="112"/>
    </row>
    <row r="814" spans="2:7" x14ac:dyDescent="0.25">
      <c r="B814" s="112"/>
      <c r="C814" s="112"/>
      <c r="D814" s="112"/>
      <c r="E814" s="112"/>
      <c r="F814" s="112"/>
      <c r="G814" s="112"/>
    </row>
    <row r="815" spans="2:7" x14ac:dyDescent="0.25">
      <c r="B815" s="112"/>
      <c r="C815" s="112"/>
      <c r="D815" s="112"/>
      <c r="E815" s="112"/>
      <c r="F815" s="112"/>
      <c r="G815" s="112"/>
    </row>
    <row r="816" spans="2:7" x14ac:dyDescent="0.25">
      <c r="B816" s="112"/>
      <c r="C816" s="112"/>
      <c r="D816" s="112"/>
      <c r="E816" s="112"/>
      <c r="F816" s="112"/>
      <c r="G816" s="112"/>
    </row>
    <row r="817" spans="2:7" x14ac:dyDescent="0.25">
      <c r="B817" s="112"/>
      <c r="C817" s="112"/>
      <c r="D817" s="112"/>
      <c r="E817" s="112"/>
      <c r="F817" s="112"/>
      <c r="G817" s="112"/>
    </row>
    <row r="818" spans="2:7" x14ac:dyDescent="0.25">
      <c r="B818" s="112"/>
      <c r="C818" s="112"/>
      <c r="D818" s="112"/>
      <c r="E818" s="112"/>
      <c r="F818" s="112"/>
      <c r="G818" s="112"/>
    </row>
    <row r="819" spans="2:7" x14ac:dyDescent="0.25">
      <c r="B819" s="112"/>
      <c r="C819" s="112"/>
      <c r="D819" s="112"/>
      <c r="E819" s="112"/>
      <c r="F819" s="112"/>
      <c r="G819" s="112"/>
    </row>
    <row r="820" spans="2:7" x14ac:dyDescent="0.25">
      <c r="B820" s="112"/>
      <c r="C820" s="112"/>
      <c r="D820" s="112"/>
      <c r="E820" s="112"/>
      <c r="F820" s="112"/>
      <c r="G820" s="112"/>
    </row>
    <row r="821" spans="2:7" x14ac:dyDescent="0.25">
      <c r="B821" s="112"/>
      <c r="C821" s="112"/>
      <c r="D821" s="112"/>
      <c r="E821" s="112"/>
      <c r="F821" s="112"/>
      <c r="G821" s="112"/>
    </row>
    <row r="822" spans="2:7" x14ac:dyDescent="0.25">
      <c r="B822" s="112"/>
      <c r="C822" s="112"/>
      <c r="D822" s="112"/>
      <c r="E822" s="112"/>
      <c r="F822" s="112"/>
      <c r="G822" s="112"/>
    </row>
    <row r="823" spans="2:7" x14ac:dyDescent="0.25">
      <c r="B823" s="112"/>
      <c r="C823" s="112"/>
      <c r="D823" s="112"/>
      <c r="E823" s="112"/>
      <c r="F823" s="112"/>
      <c r="G823" s="112"/>
    </row>
    <row r="824" spans="2:7" x14ac:dyDescent="0.25">
      <c r="B824" s="112"/>
      <c r="C824" s="112"/>
      <c r="D824" s="112"/>
      <c r="E824" s="112"/>
      <c r="F824" s="112"/>
      <c r="G824" s="112"/>
    </row>
    <row r="825" spans="2:7" x14ac:dyDescent="0.25">
      <c r="B825" s="112"/>
      <c r="C825" s="112"/>
      <c r="D825" s="112"/>
      <c r="E825" s="112"/>
      <c r="F825" s="112"/>
      <c r="G825" s="112"/>
    </row>
    <row r="826" spans="2:7" x14ac:dyDescent="0.25">
      <c r="B826" s="112"/>
      <c r="C826" s="112"/>
      <c r="D826" s="112"/>
      <c r="E826" s="112"/>
      <c r="F826" s="112"/>
      <c r="G826" s="112"/>
    </row>
    <row r="827" spans="2:7" x14ac:dyDescent="0.25">
      <c r="B827" s="112"/>
      <c r="C827" s="112"/>
      <c r="D827" s="112"/>
      <c r="E827" s="112"/>
      <c r="F827" s="112"/>
      <c r="G827" s="112"/>
    </row>
    <row r="828" spans="2:7" x14ac:dyDescent="0.25">
      <c r="B828" s="112"/>
      <c r="C828" s="112"/>
      <c r="D828" s="112"/>
      <c r="E828" s="112"/>
      <c r="F828" s="112"/>
      <c r="G828" s="112"/>
    </row>
    <row r="829" spans="2:7" x14ac:dyDescent="0.25">
      <c r="B829" s="112"/>
      <c r="C829" s="112"/>
      <c r="D829" s="112"/>
      <c r="E829" s="112"/>
      <c r="F829" s="112"/>
      <c r="G829" s="112"/>
    </row>
    <row r="830" spans="2:7" x14ac:dyDescent="0.25">
      <c r="B830" s="112"/>
      <c r="C830" s="112"/>
      <c r="D830" s="112"/>
      <c r="E830" s="112"/>
      <c r="F830" s="112"/>
      <c r="G830" s="112"/>
    </row>
    <row r="831" spans="2:7" x14ac:dyDescent="0.25">
      <c r="B831" s="112"/>
      <c r="C831" s="112"/>
      <c r="D831" s="112"/>
      <c r="E831" s="112"/>
      <c r="F831" s="112"/>
      <c r="G831" s="112"/>
    </row>
    <row r="832" spans="2:7" x14ac:dyDescent="0.25">
      <c r="B832" s="112"/>
      <c r="C832" s="112"/>
      <c r="D832" s="112"/>
      <c r="E832" s="112"/>
      <c r="F832" s="112"/>
      <c r="G832" s="112"/>
    </row>
    <row r="833" spans="2:7" x14ac:dyDescent="0.25">
      <c r="B833" s="112"/>
      <c r="C833" s="112"/>
      <c r="D833" s="112"/>
      <c r="E833" s="112"/>
      <c r="F833" s="112"/>
      <c r="G833" s="112"/>
    </row>
    <row r="834" spans="2:7" x14ac:dyDescent="0.25">
      <c r="B834" s="112"/>
      <c r="C834" s="112"/>
      <c r="D834" s="112"/>
      <c r="E834" s="112"/>
      <c r="F834" s="112"/>
      <c r="G834" s="112"/>
    </row>
    <row r="835" spans="2:7" x14ac:dyDescent="0.25">
      <c r="B835" s="112"/>
      <c r="C835" s="112"/>
      <c r="D835" s="112"/>
      <c r="E835" s="112"/>
      <c r="F835" s="112"/>
      <c r="G835" s="112"/>
    </row>
    <row r="836" spans="2:7" x14ac:dyDescent="0.25">
      <c r="B836" s="112"/>
      <c r="C836" s="112"/>
      <c r="D836" s="112"/>
      <c r="E836" s="112"/>
      <c r="F836" s="112"/>
      <c r="G836" s="112"/>
    </row>
    <row r="837" spans="2:7" x14ac:dyDescent="0.25">
      <c r="B837" s="112"/>
      <c r="C837" s="112"/>
      <c r="D837" s="112"/>
      <c r="E837" s="112"/>
      <c r="F837" s="112"/>
      <c r="G837" s="112"/>
    </row>
    <row r="838" spans="2:7" x14ac:dyDescent="0.25">
      <c r="B838" s="112"/>
      <c r="C838" s="112"/>
      <c r="D838" s="112"/>
      <c r="E838" s="112"/>
      <c r="F838" s="112"/>
      <c r="G838" s="112"/>
    </row>
    <row r="839" spans="2:7" x14ac:dyDescent="0.25">
      <c r="B839" s="112"/>
      <c r="C839" s="112"/>
      <c r="D839" s="112"/>
      <c r="E839" s="112"/>
      <c r="F839" s="112"/>
      <c r="G839" s="112"/>
    </row>
    <row r="840" spans="2:7" x14ac:dyDescent="0.25">
      <c r="B840" s="112"/>
      <c r="C840" s="112"/>
      <c r="D840" s="112"/>
      <c r="E840" s="112"/>
      <c r="F840" s="112"/>
      <c r="G840" s="112"/>
    </row>
    <row r="841" spans="2:7" x14ac:dyDescent="0.25">
      <c r="B841" s="112"/>
      <c r="C841" s="112"/>
      <c r="D841" s="112"/>
      <c r="E841" s="112"/>
      <c r="F841" s="112"/>
      <c r="G841" s="112"/>
    </row>
    <row r="842" spans="2:7" x14ac:dyDescent="0.25">
      <c r="B842" s="112"/>
      <c r="C842" s="112"/>
      <c r="D842" s="112"/>
      <c r="E842" s="112"/>
      <c r="F842" s="112"/>
      <c r="G842" s="112"/>
    </row>
    <row r="843" spans="2:7" x14ac:dyDescent="0.25">
      <c r="B843" s="112"/>
      <c r="C843" s="112"/>
      <c r="D843" s="112"/>
      <c r="E843" s="112"/>
      <c r="F843" s="112"/>
      <c r="G843" s="112"/>
    </row>
    <row r="844" spans="2:7" x14ac:dyDescent="0.25">
      <c r="B844" s="112"/>
      <c r="C844" s="112"/>
      <c r="D844" s="112"/>
      <c r="E844" s="112"/>
      <c r="F844" s="112"/>
      <c r="G844" s="112"/>
    </row>
    <row r="845" spans="2:7" x14ac:dyDescent="0.25">
      <c r="B845" s="112"/>
      <c r="C845" s="112"/>
      <c r="D845" s="112"/>
      <c r="E845" s="112"/>
      <c r="F845" s="112"/>
      <c r="G845" s="112"/>
    </row>
    <row r="846" spans="2:7" x14ac:dyDescent="0.25">
      <c r="B846" s="112"/>
      <c r="C846" s="112"/>
      <c r="D846" s="112"/>
      <c r="E846" s="112"/>
      <c r="F846" s="112"/>
      <c r="G846" s="112"/>
    </row>
    <row r="847" spans="2:7" x14ac:dyDescent="0.25">
      <c r="B847" s="112"/>
      <c r="C847" s="112"/>
      <c r="D847" s="112"/>
      <c r="E847" s="112"/>
      <c r="F847" s="112"/>
      <c r="G847" s="112"/>
    </row>
    <row r="848" spans="2:7" x14ac:dyDescent="0.25">
      <c r="B848" s="112"/>
      <c r="C848" s="112"/>
      <c r="D848" s="112"/>
      <c r="E848" s="112"/>
      <c r="F848" s="112"/>
      <c r="G848" s="112"/>
    </row>
    <row r="849" spans="2:7" x14ac:dyDescent="0.25">
      <c r="B849" s="112"/>
      <c r="C849" s="112"/>
      <c r="D849" s="112"/>
      <c r="E849" s="112"/>
      <c r="F849" s="112"/>
      <c r="G849" s="112"/>
    </row>
    <row r="850" spans="2:7" x14ac:dyDescent="0.25">
      <c r="B850" s="112"/>
      <c r="C850" s="112"/>
      <c r="D850" s="112"/>
      <c r="E850" s="112"/>
      <c r="F850" s="112"/>
      <c r="G850" s="112"/>
    </row>
    <row r="851" spans="2:7" x14ac:dyDescent="0.25">
      <c r="B851" s="112"/>
      <c r="C851" s="112"/>
      <c r="D851" s="112"/>
      <c r="E851" s="112"/>
      <c r="F851" s="112"/>
      <c r="G851" s="112"/>
    </row>
    <row r="852" spans="2:7" x14ac:dyDescent="0.25">
      <c r="B852" s="112"/>
      <c r="C852" s="112"/>
      <c r="D852" s="112"/>
      <c r="E852" s="112"/>
      <c r="F852" s="112"/>
      <c r="G852" s="112"/>
    </row>
    <row r="853" spans="2:7" x14ac:dyDescent="0.25">
      <c r="B853" s="112"/>
      <c r="C853" s="112"/>
      <c r="D853" s="112"/>
      <c r="E853" s="112"/>
      <c r="F853" s="112"/>
      <c r="G853" s="112"/>
    </row>
    <row r="854" spans="2:7" x14ac:dyDescent="0.25">
      <c r="B854" s="112"/>
      <c r="C854" s="112"/>
      <c r="D854" s="112"/>
      <c r="E854" s="112"/>
      <c r="F854" s="112"/>
      <c r="G854" s="112"/>
    </row>
    <row r="855" spans="2:7" x14ac:dyDescent="0.25">
      <c r="B855" s="112"/>
      <c r="C855" s="112"/>
      <c r="D855" s="112"/>
      <c r="E855" s="112"/>
      <c r="F855" s="112"/>
      <c r="G855" s="112"/>
    </row>
    <row r="856" spans="2:7" x14ac:dyDescent="0.25">
      <c r="B856" s="112"/>
      <c r="C856" s="112"/>
      <c r="D856" s="112"/>
      <c r="E856" s="112"/>
      <c r="F856" s="112"/>
      <c r="G856" s="112"/>
    </row>
    <row r="857" spans="2:7" x14ac:dyDescent="0.25">
      <c r="B857" s="112"/>
      <c r="C857" s="112"/>
      <c r="D857" s="112"/>
      <c r="E857" s="112"/>
      <c r="F857" s="112"/>
      <c r="G857" s="112"/>
    </row>
    <row r="858" spans="2:7" x14ac:dyDescent="0.25">
      <c r="B858" s="112"/>
      <c r="C858" s="112"/>
      <c r="D858" s="112"/>
      <c r="E858" s="112"/>
      <c r="F858" s="112"/>
      <c r="G858" s="112"/>
    </row>
    <row r="859" spans="2:7" x14ac:dyDescent="0.25">
      <c r="B859" s="112"/>
      <c r="C859" s="112"/>
      <c r="D859" s="112"/>
      <c r="E859" s="112"/>
      <c r="F859" s="112"/>
      <c r="G859" s="112"/>
    </row>
    <row r="860" spans="2:7" x14ac:dyDescent="0.25">
      <c r="B860" s="112"/>
      <c r="C860" s="112"/>
      <c r="D860" s="112"/>
      <c r="E860" s="112"/>
      <c r="F860" s="112"/>
      <c r="G860" s="112"/>
    </row>
    <row r="861" spans="2:7" x14ac:dyDescent="0.25">
      <c r="B861" s="112"/>
      <c r="C861" s="112"/>
      <c r="D861" s="112"/>
      <c r="E861" s="112"/>
      <c r="F861" s="112"/>
      <c r="G861" s="112"/>
    </row>
    <row r="862" spans="2:7" x14ac:dyDescent="0.25">
      <c r="B862" s="112"/>
      <c r="C862" s="112"/>
      <c r="D862" s="112"/>
      <c r="E862" s="112"/>
      <c r="F862" s="112"/>
      <c r="G862" s="112"/>
    </row>
    <row r="863" spans="2:7" x14ac:dyDescent="0.25">
      <c r="B863" s="112"/>
      <c r="C863" s="112"/>
      <c r="D863" s="112"/>
      <c r="E863" s="112"/>
      <c r="F863" s="112"/>
      <c r="G863" s="112"/>
    </row>
    <row r="864" spans="2:7" x14ac:dyDescent="0.25">
      <c r="B864" s="112"/>
      <c r="C864" s="112"/>
      <c r="D864" s="112"/>
      <c r="E864" s="112"/>
      <c r="F864" s="112"/>
      <c r="G864" s="112"/>
    </row>
    <row r="865" spans="2:7" x14ac:dyDescent="0.25">
      <c r="B865" s="112"/>
      <c r="C865" s="112"/>
      <c r="D865" s="112"/>
      <c r="E865" s="112"/>
      <c r="F865" s="112"/>
      <c r="G865" s="112"/>
    </row>
    <row r="866" spans="2:7" x14ac:dyDescent="0.25">
      <c r="B866" s="112"/>
      <c r="C866" s="112"/>
      <c r="D866" s="112"/>
      <c r="E866" s="112"/>
      <c r="F866" s="112"/>
      <c r="G866" s="112"/>
    </row>
    <row r="867" spans="2:7" x14ac:dyDescent="0.25">
      <c r="B867" s="112"/>
      <c r="C867" s="112"/>
      <c r="D867" s="112"/>
      <c r="E867" s="112"/>
      <c r="F867" s="112"/>
      <c r="G867" s="112"/>
    </row>
    <row r="868" spans="2:7" x14ac:dyDescent="0.25">
      <c r="B868" s="112"/>
      <c r="C868" s="112"/>
      <c r="D868" s="112"/>
      <c r="E868" s="112"/>
      <c r="F868" s="112"/>
      <c r="G868" s="112"/>
    </row>
    <row r="869" spans="2:7" x14ac:dyDescent="0.25">
      <c r="B869" s="112"/>
      <c r="C869" s="112"/>
      <c r="D869" s="112"/>
      <c r="E869" s="112"/>
      <c r="F869" s="112"/>
      <c r="G869" s="112"/>
    </row>
    <row r="870" spans="2:7" x14ac:dyDescent="0.25">
      <c r="B870" s="112"/>
      <c r="C870" s="112"/>
      <c r="D870" s="112"/>
      <c r="E870" s="112"/>
      <c r="F870" s="112"/>
      <c r="G870" s="112"/>
    </row>
    <row r="871" spans="2:7" x14ac:dyDescent="0.25">
      <c r="B871" s="112"/>
      <c r="C871" s="112"/>
      <c r="D871" s="112"/>
      <c r="E871" s="112"/>
      <c r="F871" s="112"/>
      <c r="G871" s="112"/>
    </row>
    <row r="872" spans="2:7" x14ac:dyDescent="0.25">
      <c r="B872" s="112"/>
      <c r="C872" s="112"/>
      <c r="D872" s="112"/>
      <c r="E872" s="112"/>
      <c r="F872" s="112"/>
      <c r="G872" s="112"/>
    </row>
    <row r="873" spans="2:7" x14ac:dyDescent="0.25">
      <c r="B873" s="112"/>
      <c r="C873" s="112"/>
      <c r="D873" s="112"/>
      <c r="E873" s="112"/>
      <c r="F873" s="112"/>
      <c r="G873" s="112"/>
    </row>
    <row r="874" spans="2:7" x14ac:dyDescent="0.25">
      <c r="B874" s="112"/>
      <c r="C874" s="112"/>
      <c r="D874" s="112"/>
      <c r="E874" s="112"/>
      <c r="F874" s="112"/>
      <c r="G874" s="112"/>
    </row>
    <row r="875" spans="2:7" x14ac:dyDescent="0.25">
      <c r="B875" s="112"/>
      <c r="C875" s="112"/>
      <c r="D875" s="112"/>
      <c r="E875" s="112"/>
      <c r="F875" s="112"/>
      <c r="G875" s="112"/>
    </row>
    <row r="876" spans="2:7" x14ac:dyDescent="0.25">
      <c r="B876" s="112"/>
      <c r="C876" s="112"/>
      <c r="D876" s="112"/>
      <c r="E876" s="112"/>
      <c r="F876" s="112"/>
      <c r="G876" s="112"/>
    </row>
    <row r="877" spans="2:7" x14ac:dyDescent="0.25">
      <c r="B877" s="112"/>
      <c r="C877" s="112"/>
      <c r="D877" s="112"/>
      <c r="E877" s="112"/>
      <c r="F877" s="112"/>
      <c r="G877" s="112"/>
    </row>
    <row r="878" spans="2:7" x14ac:dyDescent="0.25">
      <c r="B878" s="112"/>
      <c r="C878" s="112"/>
      <c r="D878" s="112"/>
      <c r="E878" s="112"/>
      <c r="F878" s="112"/>
      <c r="G878" s="112"/>
    </row>
    <row r="879" spans="2:7" x14ac:dyDescent="0.25">
      <c r="B879" s="112"/>
      <c r="C879" s="112"/>
      <c r="D879" s="112"/>
      <c r="E879" s="112"/>
      <c r="F879" s="112"/>
      <c r="G879" s="112"/>
    </row>
    <row r="880" spans="2:7" x14ac:dyDescent="0.25">
      <c r="B880" s="112"/>
      <c r="C880" s="112"/>
      <c r="D880" s="112"/>
      <c r="E880" s="112"/>
      <c r="F880" s="112"/>
      <c r="G880" s="112"/>
    </row>
    <row r="881" spans="2:7" x14ac:dyDescent="0.25">
      <c r="B881" s="112"/>
      <c r="C881" s="112"/>
      <c r="D881" s="112"/>
      <c r="E881" s="112"/>
      <c r="F881" s="112"/>
      <c r="G881" s="112"/>
    </row>
    <row r="882" spans="2:7" x14ac:dyDescent="0.25">
      <c r="B882" s="112"/>
      <c r="C882" s="112"/>
      <c r="D882" s="112"/>
      <c r="E882" s="112"/>
      <c r="F882" s="112"/>
      <c r="G882" s="112"/>
    </row>
    <row r="883" spans="2:7" x14ac:dyDescent="0.25">
      <c r="B883" s="112"/>
      <c r="C883" s="112"/>
      <c r="D883" s="112"/>
      <c r="E883" s="112"/>
      <c r="F883" s="112"/>
      <c r="G883" s="112"/>
    </row>
    <row r="884" spans="2:7" x14ac:dyDescent="0.25">
      <c r="B884" s="112"/>
      <c r="C884" s="112"/>
      <c r="D884" s="112"/>
      <c r="E884" s="112"/>
      <c r="F884" s="112"/>
      <c r="G884" s="112"/>
    </row>
    <row r="885" spans="2:7" x14ac:dyDescent="0.25">
      <c r="B885" s="112"/>
      <c r="C885" s="112"/>
      <c r="D885" s="112"/>
      <c r="E885" s="112"/>
      <c r="F885" s="112"/>
      <c r="G885" s="112"/>
    </row>
    <row r="886" spans="2:7" x14ac:dyDescent="0.25">
      <c r="B886" s="112"/>
      <c r="C886" s="112"/>
      <c r="D886" s="112"/>
      <c r="E886" s="112"/>
      <c r="F886" s="112"/>
      <c r="G886" s="112"/>
    </row>
    <row r="887" spans="2:7" x14ac:dyDescent="0.25">
      <c r="B887" s="112"/>
      <c r="C887" s="112"/>
      <c r="D887" s="112"/>
      <c r="E887" s="112"/>
      <c r="F887" s="112"/>
      <c r="G887" s="112"/>
    </row>
    <row r="888" spans="2:7" x14ac:dyDescent="0.25">
      <c r="B888" s="112"/>
      <c r="C888" s="112"/>
      <c r="D888" s="112"/>
      <c r="E888" s="112"/>
      <c r="F888" s="112"/>
      <c r="G888" s="112"/>
    </row>
    <row r="889" spans="2:7" x14ac:dyDescent="0.25">
      <c r="B889" s="112"/>
      <c r="C889" s="112"/>
      <c r="D889" s="112"/>
      <c r="E889" s="112"/>
      <c r="F889" s="112"/>
      <c r="G889" s="112"/>
    </row>
    <row r="890" spans="2:7" x14ac:dyDescent="0.25">
      <c r="B890" s="112"/>
      <c r="C890" s="112"/>
      <c r="D890" s="112"/>
      <c r="E890" s="112"/>
      <c r="F890" s="112"/>
      <c r="G890" s="112"/>
    </row>
    <row r="891" spans="2:7" x14ac:dyDescent="0.25">
      <c r="B891" s="112"/>
      <c r="C891" s="112"/>
      <c r="D891" s="112"/>
      <c r="E891" s="112"/>
      <c r="F891" s="112"/>
      <c r="G891" s="112"/>
    </row>
    <row r="892" spans="2:7" x14ac:dyDescent="0.25">
      <c r="B892" s="112"/>
      <c r="C892" s="112"/>
      <c r="D892" s="112"/>
      <c r="E892" s="112"/>
      <c r="F892" s="112"/>
      <c r="G892" s="112"/>
    </row>
    <row r="893" spans="2:7" x14ac:dyDescent="0.25">
      <c r="B893" s="112"/>
      <c r="C893" s="112"/>
      <c r="D893" s="112"/>
      <c r="E893" s="112"/>
      <c r="F893" s="112"/>
      <c r="G893" s="112"/>
    </row>
    <row r="894" spans="2:7" x14ac:dyDescent="0.25">
      <c r="B894" s="112"/>
      <c r="C894" s="112"/>
      <c r="D894" s="112"/>
      <c r="E894" s="112"/>
      <c r="F894" s="112"/>
      <c r="G894" s="112"/>
    </row>
    <row r="895" spans="2:7" x14ac:dyDescent="0.25">
      <c r="B895" s="112"/>
      <c r="C895" s="112"/>
      <c r="D895" s="112"/>
      <c r="E895" s="112"/>
      <c r="F895" s="112"/>
      <c r="G895" s="112"/>
    </row>
    <row r="896" spans="2:7" x14ac:dyDescent="0.25">
      <c r="B896" s="112"/>
      <c r="C896" s="112"/>
      <c r="D896" s="112"/>
      <c r="E896" s="112"/>
      <c r="F896" s="112"/>
      <c r="G896" s="112"/>
    </row>
    <row r="897" spans="2:7" x14ac:dyDescent="0.25">
      <c r="B897" s="112"/>
      <c r="C897" s="112"/>
      <c r="D897" s="112"/>
      <c r="E897" s="112"/>
      <c r="F897" s="112"/>
      <c r="G897" s="112"/>
    </row>
    <row r="898" spans="2:7" x14ac:dyDescent="0.25">
      <c r="B898" s="112"/>
      <c r="C898" s="112"/>
      <c r="D898" s="112"/>
      <c r="E898" s="112"/>
      <c r="F898" s="112"/>
      <c r="G898" s="112"/>
    </row>
    <row r="899" spans="2:7" x14ac:dyDescent="0.25">
      <c r="B899" s="112"/>
      <c r="C899" s="112"/>
      <c r="D899" s="112"/>
      <c r="E899" s="112"/>
      <c r="F899" s="112"/>
      <c r="G899" s="112"/>
    </row>
    <row r="900" spans="2:7" x14ac:dyDescent="0.25">
      <c r="B900" s="112"/>
      <c r="C900" s="112"/>
      <c r="D900" s="112"/>
      <c r="E900" s="112"/>
      <c r="F900" s="112"/>
      <c r="G900" s="112"/>
    </row>
    <row r="901" spans="2:7" x14ac:dyDescent="0.25">
      <c r="B901" s="112"/>
      <c r="C901" s="112"/>
      <c r="D901" s="112"/>
      <c r="E901" s="112"/>
      <c r="F901" s="112"/>
      <c r="G901" s="112"/>
    </row>
    <row r="902" spans="2:7" x14ac:dyDescent="0.25">
      <c r="B902" s="112"/>
      <c r="C902" s="112"/>
      <c r="D902" s="112"/>
      <c r="E902" s="112"/>
      <c r="F902" s="112"/>
      <c r="G902" s="112"/>
    </row>
    <row r="903" spans="2:7" x14ac:dyDescent="0.25">
      <c r="B903" s="112"/>
      <c r="C903" s="112"/>
      <c r="D903" s="112"/>
      <c r="E903" s="112"/>
      <c r="F903" s="112"/>
      <c r="G903" s="112"/>
    </row>
    <row r="904" spans="2:7" x14ac:dyDescent="0.25">
      <c r="B904" s="112"/>
      <c r="C904" s="112"/>
      <c r="D904" s="112"/>
      <c r="E904" s="112"/>
      <c r="F904" s="112"/>
      <c r="G904" s="112"/>
    </row>
    <row r="905" spans="2:7" x14ac:dyDescent="0.25">
      <c r="B905" s="112"/>
      <c r="C905" s="112"/>
      <c r="D905" s="112"/>
      <c r="E905" s="112"/>
      <c r="F905" s="112"/>
      <c r="G905" s="112"/>
    </row>
    <row r="906" spans="2:7" x14ac:dyDescent="0.25">
      <c r="B906" s="112"/>
      <c r="C906" s="112"/>
      <c r="D906" s="112"/>
      <c r="E906" s="112"/>
      <c r="F906" s="112"/>
      <c r="G906" s="112"/>
    </row>
    <row r="907" spans="2:7" x14ac:dyDescent="0.25">
      <c r="B907" s="112"/>
      <c r="C907" s="112"/>
      <c r="D907" s="112"/>
      <c r="E907" s="112"/>
      <c r="F907" s="112"/>
      <c r="G907" s="112"/>
    </row>
    <row r="908" spans="2:7" x14ac:dyDescent="0.25">
      <c r="B908" s="112"/>
      <c r="C908" s="112"/>
      <c r="D908" s="112"/>
      <c r="E908" s="112"/>
      <c r="F908" s="112"/>
      <c r="G908" s="112"/>
    </row>
    <row r="909" spans="2:7" x14ac:dyDescent="0.25">
      <c r="B909" s="112"/>
      <c r="C909" s="112"/>
      <c r="D909" s="112"/>
      <c r="E909" s="112"/>
      <c r="F909" s="112"/>
      <c r="G909" s="112"/>
    </row>
    <row r="910" spans="2:7" x14ac:dyDescent="0.25">
      <c r="B910" s="112"/>
      <c r="C910" s="112"/>
      <c r="D910" s="112"/>
      <c r="E910" s="112"/>
      <c r="F910" s="112"/>
      <c r="G910" s="112"/>
    </row>
    <row r="911" spans="2:7" x14ac:dyDescent="0.25">
      <c r="B911" s="112"/>
      <c r="C911" s="112"/>
      <c r="D911" s="112"/>
      <c r="E911" s="112"/>
      <c r="F911" s="112"/>
      <c r="G911" s="112"/>
    </row>
    <row r="912" spans="2:7" x14ac:dyDescent="0.25">
      <c r="B912" s="112"/>
      <c r="C912" s="112"/>
      <c r="D912" s="112"/>
      <c r="E912" s="112"/>
      <c r="F912" s="112"/>
      <c r="G912" s="112"/>
    </row>
    <row r="913" spans="2:7" x14ac:dyDescent="0.25">
      <c r="B913" s="112"/>
      <c r="C913" s="112"/>
      <c r="D913" s="112"/>
      <c r="E913" s="112"/>
      <c r="F913" s="112"/>
      <c r="G913" s="112"/>
    </row>
    <row r="914" spans="2:7" x14ac:dyDescent="0.25">
      <c r="B914" s="112"/>
      <c r="C914" s="112"/>
      <c r="D914" s="112"/>
      <c r="E914" s="112"/>
      <c r="F914" s="112"/>
      <c r="G914" s="112"/>
    </row>
    <row r="915" spans="2:7" x14ac:dyDescent="0.25">
      <c r="B915" s="112"/>
      <c r="C915" s="112"/>
      <c r="D915" s="112"/>
      <c r="E915" s="112"/>
      <c r="F915" s="112"/>
      <c r="G915" s="112"/>
    </row>
    <row r="916" spans="2:7" x14ac:dyDescent="0.25">
      <c r="B916" s="112"/>
      <c r="C916" s="112"/>
      <c r="D916" s="112"/>
      <c r="E916" s="112"/>
      <c r="F916" s="112"/>
      <c r="G916" s="112"/>
    </row>
    <row r="917" spans="2:7" x14ac:dyDescent="0.25">
      <c r="B917" s="112"/>
      <c r="C917" s="112"/>
      <c r="D917" s="112"/>
      <c r="E917" s="112"/>
      <c r="F917" s="112"/>
      <c r="G917" s="112"/>
    </row>
    <row r="918" spans="2:7" x14ac:dyDescent="0.25">
      <c r="B918" s="112"/>
      <c r="C918" s="112"/>
      <c r="D918" s="112"/>
      <c r="E918" s="112"/>
      <c r="F918" s="112"/>
      <c r="G918" s="112"/>
    </row>
    <row r="919" spans="2:7" x14ac:dyDescent="0.25">
      <c r="B919" s="112"/>
      <c r="C919" s="112"/>
      <c r="D919" s="112"/>
      <c r="E919" s="112"/>
      <c r="F919" s="112"/>
      <c r="G919" s="112"/>
    </row>
    <row r="920" spans="2:7" x14ac:dyDescent="0.25">
      <c r="B920" s="112"/>
      <c r="C920" s="112"/>
      <c r="D920" s="112"/>
      <c r="E920" s="112"/>
      <c r="F920" s="112"/>
      <c r="G920" s="112"/>
    </row>
    <row r="921" spans="2:7" x14ac:dyDescent="0.25">
      <c r="B921" s="112"/>
      <c r="C921" s="112"/>
      <c r="D921" s="112"/>
      <c r="E921" s="112"/>
      <c r="F921" s="112"/>
      <c r="G921" s="112"/>
    </row>
    <row r="922" spans="2:7" x14ac:dyDescent="0.25">
      <c r="B922" s="112"/>
      <c r="C922" s="112"/>
      <c r="D922" s="112"/>
      <c r="E922" s="112"/>
      <c r="F922" s="112"/>
      <c r="G922" s="112"/>
    </row>
    <row r="923" spans="2:7" x14ac:dyDescent="0.25">
      <c r="B923" s="112"/>
      <c r="C923" s="112"/>
      <c r="D923" s="112"/>
      <c r="E923" s="112"/>
      <c r="F923" s="112"/>
      <c r="G923" s="112"/>
    </row>
    <row r="924" spans="2:7" x14ac:dyDescent="0.25">
      <c r="B924" s="112"/>
      <c r="C924" s="112"/>
      <c r="D924" s="112"/>
      <c r="E924" s="112"/>
      <c r="F924" s="112"/>
      <c r="G924" s="112"/>
    </row>
    <row r="925" spans="2:7" x14ac:dyDescent="0.25">
      <c r="B925" s="112"/>
      <c r="C925" s="112"/>
      <c r="D925" s="112"/>
      <c r="E925" s="112"/>
      <c r="F925" s="112"/>
      <c r="G925" s="112"/>
    </row>
    <row r="926" spans="2:7" x14ac:dyDescent="0.25">
      <c r="B926" s="112"/>
      <c r="C926" s="112"/>
      <c r="D926" s="112"/>
      <c r="E926" s="112"/>
      <c r="F926" s="112"/>
      <c r="G926" s="112"/>
    </row>
    <row r="927" spans="2:7" x14ac:dyDescent="0.25">
      <c r="B927" s="112"/>
      <c r="C927" s="112"/>
      <c r="D927" s="112"/>
      <c r="E927" s="112"/>
      <c r="F927" s="112"/>
      <c r="G927" s="112"/>
    </row>
    <row r="928" spans="2:7" x14ac:dyDescent="0.25">
      <c r="B928" s="112"/>
      <c r="C928" s="112"/>
      <c r="D928" s="112"/>
      <c r="E928" s="112"/>
      <c r="F928" s="112"/>
      <c r="G928" s="112"/>
    </row>
    <row r="929" spans="2:7" x14ac:dyDescent="0.25">
      <c r="B929" s="112"/>
      <c r="C929" s="112"/>
      <c r="D929" s="112"/>
      <c r="E929" s="112"/>
      <c r="F929" s="112"/>
      <c r="G929" s="112"/>
    </row>
    <row r="930" spans="2:7" x14ac:dyDescent="0.25">
      <c r="B930" s="112"/>
      <c r="C930" s="112"/>
      <c r="D930" s="112"/>
      <c r="E930" s="112"/>
      <c r="F930" s="112"/>
      <c r="G930" s="112"/>
    </row>
    <row r="931" spans="2:7" x14ac:dyDescent="0.25">
      <c r="B931" s="112"/>
      <c r="C931" s="112"/>
      <c r="D931" s="112"/>
      <c r="E931" s="112"/>
      <c r="F931" s="112"/>
      <c r="G931" s="112"/>
    </row>
    <row r="932" spans="2:7" x14ac:dyDescent="0.25">
      <c r="B932" s="112"/>
      <c r="C932" s="112"/>
      <c r="D932" s="112"/>
      <c r="E932" s="112"/>
      <c r="F932" s="112"/>
      <c r="G932" s="112"/>
    </row>
    <row r="933" spans="2:7" x14ac:dyDescent="0.25">
      <c r="B933" s="112"/>
      <c r="C933" s="112"/>
      <c r="D933" s="112"/>
      <c r="E933" s="112"/>
      <c r="F933" s="112"/>
      <c r="G933" s="112"/>
    </row>
    <row r="934" spans="2:7" x14ac:dyDescent="0.25">
      <c r="B934" s="112"/>
      <c r="C934" s="112"/>
      <c r="D934" s="112"/>
      <c r="E934" s="112"/>
      <c r="F934" s="112"/>
      <c r="G934" s="112"/>
    </row>
    <row r="935" spans="2:7" x14ac:dyDescent="0.25">
      <c r="B935" s="112"/>
      <c r="C935" s="112"/>
      <c r="D935" s="112"/>
      <c r="E935" s="112"/>
      <c r="F935" s="112"/>
      <c r="G935" s="112"/>
    </row>
    <row r="936" spans="2:7" x14ac:dyDescent="0.25">
      <c r="B936" s="112"/>
      <c r="C936" s="112"/>
      <c r="D936" s="112"/>
      <c r="E936" s="112"/>
      <c r="F936" s="112"/>
      <c r="G936" s="112"/>
    </row>
    <row r="937" spans="2:7" x14ac:dyDescent="0.25">
      <c r="B937" s="112"/>
      <c r="C937" s="112"/>
      <c r="D937" s="112"/>
      <c r="E937" s="112"/>
      <c r="F937" s="112"/>
      <c r="G937" s="112"/>
    </row>
    <row r="938" spans="2:7" x14ac:dyDescent="0.25">
      <c r="B938" s="112"/>
      <c r="C938" s="112"/>
      <c r="D938" s="112"/>
      <c r="E938" s="112"/>
      <c r="F938" s="112"/>
      <c r="G938" s="112"/>
    </row>
    <row r="939" spans="2:7" x14ac:dyDescent="0.25">
      <c r="B939" s="112"/>
      <c r="C939" s="112"/>
      <c r="D939" s="112"/>
      <c r="E939" s="112"/>
      <c r="F939" s="112"/>
      <c r="G939" s="112"/>
    </row>
    <row r="940" spans="2:7" x14ac:dyDescent="0.25">
      <c r="B940" s="112"/>
      <c r="C940" s="112"/>
      <c r="D940" s="112"/>
      <c r="E940" s="112"/>
      <c r="F940" s="112"/>
      <c r="G940" s="112"/>
    </row>
    <row r="941" spans="2:7" x14ac:dyDescent="0.25">
      <c r="B941" s="112"/>
      <c r="C941" s="112"/>
      <c r="D941" s="112"/>
      <c r="E941" s="112"/>
      <c r="F941" s="112"/>
      <c r="G941" s="112"/>
    </row>
    <row r="942" spans="2:7" x14ac:dyDescent="0.25">
      <c r="B942" s="112"/>
      <c r="C942" s="112"/>
      <c r="D942" s="112"/>
      <c r="E942" s="112"/>
      <c r="F942" s="112"/>
      <c r="G942" s="112"/>
    </row>
    <row r="943" spans="2:7" x14ac:dyDescent="0.25">
      <c r="B943" s="112"/>
      <c r="C943" s="112"/>
      <c r="D943" s="112"/>
      <c r="E943" s="112"/>
      <c r="F943" s="112"/>
      <c r="G943" s="112"/>
    </row>
    <row r="944" spans="2:7" x14ac:dyDescent="0.25">
      <c r="B944" s="112"/>
      <c r="C944" s="112"/>
      <c r="D944" s="112"/>
      <c r="E944" s="112"/>
      <c r="F944" s="112"/>
      <c r="G944" s="112"/>
    </row>
    <row r="945" spans="2:7" x14ac:dyDescent="0.25">
      <c r="B945" s="112"/>
      <c r="C945" s="112"/>
      <c r="D945" s="112"/>
      <c r="E945" s="112"/>
      <c r="F945" s="112"/>
      <c r="G945" s="112"/>
    </row>
    <row r="946" spans="2:7" x14ac:dyDescent="0.25">
      <c r="B946" s="112"/>
      <c r="C946" s="112"/>
      <c r="D946" s="112"/>
      <c r="E946" s="112"/>
      <c r="F946" s="112"/>
      <c r="G946" s="112"/>
    </row>
    <row r="947" spans="2:7" x14ac:dyDescent="0.25">
      <c r="B947" s="112"/>
      <c r="C947" s="112"/>
      <c r="D947" s="112"/>
      <c r="E947" s="112"/>
      <c r="F947" s="112"/>
      <c r="G947" s="112"/>
    </row>
    <row r="948" spans="2:7" x14ac:dyDescent="0.25">
      <c r="B948" s="112"/>
      <c r="C948" s="112"/>
      <c r="D948" s="112"/>
      <c r="E948" s="112"/>
      <c r="F948" s="112"/>
      <c r="G948" s="112"/>
    </row>
    <row r="949" spans="2:7" x14ac:dyDescent="0.25">
      <c r="B949" s="112"/>
      <c r="C949" s="112"/>
      <c r="D949" s="112"/>
      <c r="E949" s="112"/>
      <c r="F949" s="112"/>
      <c r="G949" s="112"/>
    </row>
    <row r="950" spans="2:7" x14ac:dyDescent="0.25">
      <c r="B950" s="112"/>
      <c r="C950" s="112"/>
      <c r="D950" s="112"/>
      <c r="E950" s="112"/>
      <c r="F950" s="112"/>
      <c r="G950" s="112"/>
    </row>
    <row r="951" spans="2:7" x14ac:dyDescent="0.25">
      <c r="B951" s="112"/>
      <c r="C951" s="112"/>
      <c r="D951" s="112"/>
      <c r="E951" s="112"/>
      <c r="F951" s="112"/>
      <c r="G951" s="112"/>
    </row>
    <row r="952" spans="2:7" x14ac:dyDescent="0.25">
      <c r="B952" s="112"/>
      <c r="C952" s="112"/>
      <c r="D952" s="112"/>
      <c r="E952" s="112"/>
      <c r="F952" s="112"/>
      <c r="G952" s="112"/>
    </row>
    <row r="953" spans="2:7" x14ac:dyDescent="0.25">
      <c r="B953" s="112"/>
      <c r="C953" s="112"/>
      <c r="D953" s="112"/>
      <c r="E953" s="112"/>
      <c r="F953" s="112"/>
      <c r="G953" s="112"/>
    </row>
    <row r="954" spans="2:7" x14ac:dyDescent="0.25">
      <c r="B954" s="112"/>
      <c r="C954" s="112"/>
      <c r="D954" s="112"/>
      <c r="E954" s="112"/>
      <c r="F954" s="112"/>
      <c r="G954" s="112"/>
    </row>
    <row r="955" spans="2:7" x14ac:dyDescent="0.25">
      <c r="B955" s="112"/>
      <c r="C955" s="112"/>
      <c r="D955" s="112"/>
      <c r="E955" s="112"/>
      <c r="F955" s="112"/>
      <c r="G955" s="112"/>
    </row>
    <row r="956" spans="2:7" x14ac:dyDescent="0.25">
      <c r="B956" s="112"/>
      <c r="C956" s="112"/>
      <c r="D956" s="112"/>
      <c r="E956" s="112"/>
      <c r="F956" s="112"/>
      <c r="G956" s="112"/>
    </row>
    <row r="957" spans="2:7" x14ac:dyDescent="0.25">
      <c r="B957" s="112"/>
      <c r="C957" s="112"/>
      <c r="D957" s="112"/>
      <c r="E957" s="112"/>
      <c r="F957" s="112"/>
      <c r="G957" s="112"/>
    </row>
    <row r="958" spans="2:7" x14ac:dyDescent="0.25">
      <c r="B958" s="112"/>
      <c r="C958" s="112"/>
      <c r="D958" s="112"/>
      <c r="E958" s="112"/>
      <c r="F958" s="112"/>
      <c r="G958" s="112"/>
    </row>
    <row r="959" spans="2:7" x14ac:dyDescent="0.25">
      <c r="B959" s="112"/>
      <c r="C959" s="112"/>
      <c r="D959" s="112"/>
      <c r="E959" s="112"/>
      <c r="F959" s="112"/>
      <c r="G959" s="112"/>
    </row>
    <row r="960" spans="2:7" x14ac:dyDescent="0.25">
      <c r="B960" s="112"/>
      <c r="C960" s="112"/>
      <c r="D960" s="112"/>
      <c r="E960" s="112"/>
      <c r="F960" s="112"/>
      <c r="G960" s="112"/>
    </row>
    <row r="961" spans="2:7" x14ac:dyDescent="0.25">
      <c r="B961" s="112"/>
      <c r="C961" s="112"/>
      <c r="D961" s="112"/>
      <c r="E961" s="112"/>
      <c r="F961" s="112"/>
      <c r="G961" s="112"/>
    </row>
    <row r="962" spans="2:7" x14ac:dyDescent="0.25">
      <c r="B962" s="112"/>
      <c r="C962" s="112"/>
      <c r="D962" s="112"/>
      <c r="E962" s="112"/>
      <c r="F962" s="112"/>
      <c r="G962" s="112"/>
    </row>
    <row r="963" spans="2:7" x14ac:dyDescent="0.25">
      <c r="B963" s="112"/>
      <c r="C963" s="112"/>
      <c r="D963" s="112"/>
      <c r="E963" s="112"/>
      <c r="F963" s="112"/>
      <c r="G963" s="112"/>
    </row>
    <row r="964" spans="2:7" x14ac:dyDescent="0.25">
      <c r="B964" s="112"/>
      <c r="C964" s="112"/>
      <c r="D964" s="112"/>
      <c r="E964" s="112"/>
      <c r="F964" s="112"/>
      <c r="G964" s="112"/>
    </row>
    <row r="965" spans="2:7" x14ac:dyDescent="0.25">
      <c r="B965" s="112"/>
      <c r="C965" s="112"/>
      <c r="D965" s="112"/>
      <c r="E965" s="112"/>
      <c r="F965" s="112"/>
      <c r="G965" s="112"/>
    </row>
    <row r="966" spans="2:7" x14ac:dyDescent="0.25">
      <c r="B966" s="112"/>
      <c r="C966" s="112"/>
      <c r="D966" s="112"/>
      <c r="E966" s="112"/>
      <c r="F966" s="112"/>
      <c r="G966" s="112"/>
    </row>
    <row r="967" spans="2:7" x14ac:dyDescent="0.25">
      <c r="B967" s="112"/>
      <c r="C967" s="112"/>
      <c r="D967" s="112"/>
      <c r="E967" s="112"/>
      <c r="F967" s="112"/>
      <c r="G967" s="112"/>
    </row>
    <row r="968" spans="2:7" x14ac:dyDescent="0.25">
      <c r="B968" s="112"/>
      <c r="C968" s="112"/>
      <c r="D968" s="112"/>
      <c r="E968" s="112"/>
      <c r="F968" s="112"/>
      <c r="G968" s="112"/>
    </row>
    <row r="969" spans="2:7" x14ac:dyDescent="0.25">
      <c r="B969" s="112"/>
      <c r="C969" s="112"/>
      <c r="D969" s="112"/>
      <c r="E969" s="112"/>
      <c r="F969" s="112"/>
      <c r="G969" s="112"/>
    </row>
    <row r="970" spans="2:7" x14ac:dyDescent="0.25">
      <c r="B970" s="112"/>
      <c r="C970" s="112"/>
      <c r="D970" s="112"/>
      <c r="E970" s="112"/>
      <c r="F970" s="112"/>
      <c r="G970" s="112"/>
    </row>
    <row r="971" spans="2:7" x14ac:dyDescent="0.25">
      <c r="B971" s="112"/>
      <c r="C971" s="112"/>
      <c r="D971" s="112"/>
      <c r="E971" s="112"/>
      <c r="F971" s="112"/>
      <c r="G971" s="112"/>
    </row>
    <row r="972" spans="2:7" x14ac:dyDescent="0.25">
      <c r="B972" s="112"/>
      <c r="C972" s="112"/>
      <c r="D972" s="112"/>
      <c r="E972" s="112"/>
      <c r="F972" s="112"/>
      <c r="G972" s="112"/>
    </row>
    <row r="973" spans="2:7" x14ac:dyDescent="0.25">
      <c r="B973" s="112"/>
      <c r="C973" s="112"/>
      <c r="D973" s="112"/>
      <c r="E973" s="112"/>
      <c r="F973" s="112"/>
      <c r="G973" s="112"/>
    </row>
    <row r="974" spans="2:7" x14ac:dyDescent="0.25">
      <c r="B974" s="112"/>
      <c r="C974" s="112"/>
      <c r="D974" s="112"/>
      <c r="E974" s="112"/>
      <c r="F974" s="112"/>
      <c r="G974" s="112"/>
    </row>
    <row r="975" spans="2:7" x14ac:dyDescent="0.25">
      <c r="B975" s="112"/>
      <c r="C975" s="112"/>
      <c r="D975" s="112"/>
      <c r="E975" s="112"/>
      <c r="F975" s="112"/>
      <c r="G975" s="112"/>
    </row>
    <row r="976" spans="2:7" x14ac:dyDescent="0.25">
      <c r="B976" s="112"/>
      <c r="C976" s="112"/>
      <c r="D976" s="112"/>
      <c r="E976" s="112"/>
      <c r="F976" s="112"/>
      <c r="G976" s="112"/>
    </row>
    <row r="977" spans="2:7" x14ac:dyDescent="0.25">
      <c r="B977" s="112"/>
      <c r="C977" s="112"/>
      <c r="D977" s="112"/>
      <c r="E977" s="112"/>
      <c r="F977" s="112"/>
      <c r="G977" s="112"/>
    </row>
    <row r="978" spans="2:7" x14ac:dyDescent="0.25">
      <c r="B978" s="112"/>
      <c r="C978" s="112"/>
      <c r="D978" s="112"/>
      <c r="E978" s="112"/>
      <c r="F978" s="112"/>
      <c r="G978" s="112"/>
    </row>
    <row r="979" spans="2:7" x14ac:dyDescent="0.25">
      <c r="B979" s="112"/>
      <c r="C979" s="112"/>
      <c r="D979" s="112"/>
      <c r="E979" s="112"/>
      <c r="F979" s="112"/>
      <c r="G979" s="112"/>
    </row>
    <row r="980" spans="2:7" x14ac:dyDescent="0.25">
      <c r="B980" s="112"/>
      <c r="C980" s="112"/>
      <c r="D980" s="112"/>
      <c r="E980" s="112"/>
      <c r="F980" s="112"/>
      <c r="G980" s="112"/>
    </row>
    <row r="981" spans="2:7" x14ac:dyDescent="0.25">
      <c r="B981" s="112"/>
      <c r="C981" s="112"/>
      <c r="D981" s="112"/>
      <c r="E981" s="112"/>
      <c r="F981" s="112"/>
      <c r="G981" s="112"/>
    </row>
    <row r="982" spans="2:7" x14ac:dyDescent="0.25">
      <c r="B982" s="112"/>
      <c r="C982" s="112"/>
      <c r="D982" s="112"/>
      <c r="E982" s="112"/>
      <c r="F982" s="112"/>
      <c r="G982" s="112"/>
    </row>
    <row r="983" spans="2:7" x14ac:dyDescent="0.25">
      <c r="B983" s="112"/>
      <c r="C983" s="112"/>
      <c r="D983" s="112"/>
      <c r="E983" s="112"/>
      <c r="F983" s="112"/>
      <c r="G983" s="112"/>
    </row>
    <row r="984" spans="2:7" x14ac:dyDescent="0.25">
      <c r="B984" s="112"/>
      <c r="C984" s="112"/>
      <c r="D984" s="112"/>
      <c r="E984" s="112"/>
      <c r="F984" s="112"/>
      <c r="G984" s="112"/>
    </row>
    <row r="985" spans="2:7" x14ac:dyDescent="0.25">
      <c r="B985" s="112"/>
      <c r="C985" s="112"/>
      <c r="D985" s="112"/>
      <c r="E985" s="112"/>
      <c r="F985" s="112"/>
      <c r="G985" s="112"/>
    </row>
    <row r="986" spans="2:7" x14ac:dyDescent="0.25">
      <c r="B986" s="112"/>
      <c r="C986" s="112"/>
      <c r="D986" s="112"/>
      <c r="E986" s="112"/>
      <c r="F986" s="112"/>
      <c r="G986" s="112"/>
    </row>
    <row r="987" spans="2:7" x14ac:dyDescent="0.25">
      <c r="B987" s="112"/>
      <c r="C987" s="112"/>
      <c r="D987" s="112"/>
      <c r="E987" s="112"/>
      <c r="F987" s="112"/>
      <c r="G987" s="112"/>
    </row>
    <row r="988" spans="2:7" x14ac:dyDescent="0.25">
      <c r="B988" s="112"/>
      <c r="C988" s="112"/>
      <c r="D988" s="112"/>
      <c r="E988" s="112"/>
      <c r="F988" s="112"/>
      <c r="G988" s="112"/>
    </row>
    <row r="989" spans="2:7" x14ac:dyDescent="0.25">
      <c r="B989" s="112"/>
      <c r="C989" s="112"/>
      <c r="D989" s="112"/>
      <c r="E989" s="112"/>
      <c r="F989" s="112"/>
      <c r="G989" s="112"/>
    </row>
    <row r="990" spans="2:7" x14ac:dyDescent="0.25">
      <c r="B990" s="112"/>
      <c r="C990" s="112"/>
      <c r="D990" s="112"/>
      <c r="E990" s="112"/>
      <c r="F990" s="112"/>
      <c r="G990" s="112"/>
    </row>
    <row r="991" spans="2:7" x14ac:dyDescent="0.25">
      <c r="B991" s="112"/>
      <c r="C991" s="112"/>
      <c r="D991" s="112"/>
      <c r="E991" s="112"/>
      <c r="F991" s="112"/>
      <c r="G991" s="112"/>
    </row>
    <row r="992" spans="2:7" x14ac:dyDescent="0.25">
      <c r="B992" s="112"/>
      <c r="C992" s="112"/>
      <c r="D992" s="112"/>
      <c r="E992" s="112"/>
      <c r="F992" s="112"/>
      <c r="G992" s="112"/>
    </row>
    <row r="993" spans="2:7" x14ac:dyDescent="0.25">
      <c r="B993" s="112"/>
      <c r="C993" s="112"/>
      <c r="D993" s="112"/>
      <c r="E993" s="112"/>
      <c r="F993" s="112"/>
      <c r="G993" s="112"/>
    </row>
    <row r="994" spans="2:7" x14ac:dyDescent="0.25">
      <c r="B994" s="112"/>
      <c r="C994" s="112"/>
      <c r="D994" s="112"/>
      <c r="E994" s="112"/>
      <c r="F994" s="112"/>
      <c r="G994" s="112"/>
    </row>
    <row r="995" spans="2:7" x14ac:dyDescent="0.25">
      <c r="B995" s="112"/>
      <c r="C995" s="112"/>
      <c r="D995" s="112"/>
      <c r="E995" s="112"/>
      <c r="F995" s="112"/>
      <c r="G995" s="112"/>
    </row>
    <row r="996" spans="2:7" x14ac:dyDescent="0.25">
      <c r="B996" s="112"/>
      <c r="C996" s="112"/>
      <c r="D996" s="112"/>
      <c r="E996" s="112"/>
      <c r="F996" s="112"/>
      <c r="G996" s="112"/>
    </row>
    <row r="997" spans="2:7" x14ac:dyDescent="0.25">
      <c r="B997" s="112"/>
      <c r="C997" s="112"/>
      <c r="D997" s="112"/>
      <c r="E997" s="112"/>
      <c r="F997" s="112"/>
      <c r="G997" s="112"/>
    </row>
    <row r="998" spans="2:7" x14ac:dyDescent="0.25">
      <c r="B998" s="112"/>
      <c r="C998" s="112"/>
      <c r="D998" s="112"/>
      <c r="E998" s="112"/>
      <c r="F998" s="112"/>
      <c r="G998" s="112"/>
    </row>
    <row r="999" spans="2:7" x14ac:dyDescent="0.25">
      <c r="B999" s="112"/>
      <c r="C999" s="112"/>
      <c r="D999" s="112"/>
      <c r="E999" s="112"/>
      <c r="F999" s="112"/>
      <c r="G999" s="112"/>
    </row>
    <row r="1000" spans="2:7" x14ac:dyDescent="0.25">
      <c r="B1000" s="112"/>
      <c r="C1000" s="112"/>
      <c r="D1000" s="112"/>
      <c r="E1000" s="112"/>
      <c r="F1000" s="112"/>
      <c r="G1000" s="112"/>
    </row>
    <row r="1001" spans="2:7" x14ac:dyDescent="0.25">
      <c r="B1001" s="112"/>
      <c r="C1001" s="112"/>
      <c r="D1001" s="112"/>
      <c r="E1001" s="112"/>
      <c r="F1001" s="112"/>
      <c r="G1001" s="112"/>
    </row>
    <row r="1002" spans="2:7" x14ac:dyDescent="0.25">
      <c r="B1002" s="112"/>
      <c r="C1002" s="112"/>
      <c r="D1002" s="112"/>
      <c r="E1002" s="112"/>
      <c r="F1002" s="112"/>
      <c r="G1002" s="112"/>
    </row>
    <row r="1003" spans="2:7" x14ac:dyDescent="0.25">
      <c r="B1003" s="112"/>
      <c r="C1003" s="112"/>
      <c r="D1003" s="112"/>
      <c r="E1003" s="112"/>
      <c r="F1003" s="112"/>
      <c r="G1003" s="112"/>
    </row>
    <row r="1004" spans="2:7" x14ac:dyDescent="0.25">
      <c r="B1004" s="112"/>
      <c r="C1004" s="112"/>
      <c r="D1004" s="112"/>
      <c r="E1004" s="112"/>
      <c r="F1004" s="112"/>
      <c r="G1004" s="112"/>
    </row>
    <row r="1005" spans="2:7" x14ac:dyDescent="0.25">
      <c r="B1005" s="112"/>
      <c r="C1005" s="112"/>
      <c r="D1005" s="112"/>
      <c r="E1005" s="112"/>
      <c r="F1005" s="112"/>
      <c r="G1005" s="112"/>
    </row>
    <row r="1006" spans="2:7" x14ac:dyDescent="0.25">
      <c r="B1006" s="112"/>
      <c r="C1006" s="112"/>
      <c r="D1006" s="112"/>
      <c r="E1006" s="112"/>
      <c r="F1006" s="112"/>
      <c r="G1006" s="112"/>
    </row>
    <row r="1007" spans="2:7" x14ac:dyDescent="0.25">
      <c r="B1007" s="112"/>
      <c r="C1007" s="112"/>
      <c r="D1007" s="112"/>
      <c r="E1007" s="112"/>
      <c r="F1007" s="112"/>
      <c r="G1007" s="112"/>
    </row>
    <row r="1008" spans="2:7" x14ac:dyDescent="0.25">
      <c r="B1008" s="112"/>
      <c r="C1008" s="112"/>
      <c r="D1008" s="112"/>
      <c r="E1008" s="112"/>
      <c r="F1008" s="112"/>
      <c r="G1008" s="112"/>
    </row>
    <row r="1009" spans="2:7" x14ac:dyDescent="0.25">
      <c r="B1009" s="112"/>
      <c r="C1009" s="112"/>
      <c r="D1009" s="112"/>
      <c r="E1009" s="112"/>
      <c r="F1009" s="112"/>
      <c r="G1009" s="112"/>
    </row>
    <row r="1010" spans="2:7" x14ac:dyDescent="0.25">
      <c r="B1010" s="112"/>
      <c r="C1010" s="112"/>
      <c r="D1010" s="112"/>
      <c r="E1010" s="112"/>
      <c r="F1010" s="112"/>
      <c r="G1010" s="112"/>
    </row>
    <row r="1011" spans="2:7" x14ac:dyDescent="0.25">
      <c r="B1011" s="112"/>
      <c r="C1011" s="112"/>
      <c r="D1011" s="112"/>
      <c r="E1011" s="112"/>
      <c r="F1011" s="112"/>
      <c r="G1011" s="112"/>
    </row>
    <row r="1012" spans="2:7" x14ac:dyDescent="0.25">
      <c r="B1012" s="112"/>
      <c r="C1012" s="112"/>
      <c r="D1012" s="112"/>
      <c r="E1012" s="112"/>
      <c r="F1012" s="112"/>
      <c r="G1012" s="112"/>
    </row>
    <row r="1013" spans="2:7" x14ac:dyDescent="0.25">
      <c r="B1013" s="112"/>
      <c r="C1013" s="112"/>
      <c r="D1013" s="112"/>
      <c r="E1013" s="112"/>
      <c r="F1013" s="112"/>
      <c r="G1013" s="112"/>
    </row>
    <row r="1014" spans="2:7" x14ac:dyDescent="0.25">
      <c r="B1014" s="112"/>
      <c r="C1014" s="112"/>
      <c r="D1014" s="112"/>
      <c r="E1014" s="112"/>
      <c r="F1014" s="112"/>
      <c r="G1014" s="112"/>
    </row>
    <row r="1015" spans="2:7" x14ac:dyDescent="0.25">
      <c r="B1015" s="112"/>
      <c r="C1015" s="112"/>
      <c r="D1015" s="112"/>
      <c r="E1015" s="112"/>
      <c r="F1015" s="112"/>
      <c r="G1015" s="112"/>
    </row>
    <row r="1016" spans="2:7" x14ac:dyDescent="0.25">
      <c r="B1016" s="112"/>
      <c r="C1016" s="112"/>
      <c r="D1016" s="112"/>
      <c r="E1016" s="112"/>
      <c r="F1016" s="112"/>
      <c r="G1016" s="112"/>
    </row>
    <row r="1017" spans="2:7" x14ac:dyDescent="0.25">
      <c r="B1017" s="112"/>
      <c r="C1017" s="112"/>
      <c r="D1017" s="112"/>
      <c r="E1017" s="112"/>
      <c r="F1017" s="112"/>
      <c r="G1017" s="112"/>
    </row>
    <row r="1018" spans="2:7" x14ac:dyDescent="0.25">
      <c r="B1018" s="112"/>
      <c r="C1018" s="112"/>
      <c r="D1018" s="112"/>
      <c r="E1018" s="112"/>
      <c r="F1018" s="112"/>
      <c r="G1018" s="112"/>
    </row>
    <row r="1019" spans="2:7" x14ac:dyDescent="0.25">
      <c r="B1019" s="112"/>
      <c r="C1019" s="112"/>
      <c r="D1019" s="112"/>
      <c r="E1019" s="112"/>
      <c r="F1019" s="112"/>
      <c r="G1019" s="112"/>
    </row>
    <row r="1020" spans="2:7" x14ac:dyDescent="0.25">
      <c r="B1020" s="112"/>
      <c r="C1020" s="112"/>
      <c r="D1020" s="112"/>
      <c r="E1020" s="112"/>
      <c r="F1020" s="112"/>
      <c r="G1020" s="112"/>
    </row>
    <row r="1021" spans="2:7" x14ac:dyDescent="0.25">
      <c r="B1021" s="112"/>
      <c r="C1021" s="112"/>
      <c r="D1021" s="112"/>
      <c r="E1021" s="112"/>
      <c r="F1021" s="112"/>
      <c r="G1021" s="112"/>
    </row>
    <row r="1022" spans="2:7" x14ac:dyDescent="0.25">
      <c r="B1022" s="112"/>
      <c r="C1022" s="112"/>
      <c r="D1022" s="112"/>
      <c r="E1022" s="112"/>
      <c r="F1022" s="112"/>
      <c r="G1022" s="112"/>
    </row>
    <row r="1023" spans="2:7" x14ac:dyDescent="0.25">
      <c r="B1023" s="112"/>
      <c r="C1023" s="112"/>
      <c r="D1023" s="112"/>
      <c r="E1023" s="112"/>
      <c r="F1023" s="112"/>
      <c r="G1023" s="112"/>
    </row>
    <row r="1024" spans="2:7" x14ac:dyDescent="0.25">
      <c r="B1024" s="112"/>
      <c r="C1024" s="112"/>
      <c r="D1024" s="112"/>
      <c r="E1024" s="112"/>
      <c r="F1024" s="112"/>
      <c r="G1024" s="112"/>
    </row>
    <row r="1025" spans="2:7" x14ac:dyDescent="0.25">
      <c r="B1025" s="112"/>
      <c r="C1025" s="112"/>
      <c r="D1025" s="112"/>
      <c r="E1025" s="112"/>
      <c r="F1025" s="112"/>
      <c r="G1025" s="112"/>
    </row>
    <row r="1026" spans="2:7" x14ac:dyDescent="0.25">
      <c r="B1026" s="112"/>
      <c r="C1026" s="112"/>
      <c r="D1026" s="112"/>
      <c r="E1026" s="112"/>
      <c r="F1026" s="112"/>
      <c r="G1026" s="112"/>
    </row>
    <row r="1027" spans="2:7" x14ac:dyDescent="0.25">
      <c r="B1027" s="112"/>
      <c r="C1027" s="112"/>
      <c r="D1027" s="112"/>
      <c r="E1027" s="112"/>
      <c r="F1027" s="112"/>
      <c r="G1027" s="112"/>
    </row>
    <row r="1028" spans="2:7" x14ac:dyDescent="0.25">
      <c r="B1028" s="112"/>
      <c r="C1028" s="112"/>
      <c r="D1028" s="112"/>
      <c r="E1028" s="112"/>
      <c r="F1028" s="112"/>
      <c r="G1028" s="112"/>
    </row>
    <row r="1029" spans="2:7" x14ac:dyDescent="0.25">
      <c r="B1029" s="112"/>
      <c r="C1029" s="112"/>
      <c r="D1029" s="112"/>
      <c r="E1029" s="112"/>
      <c r="F1029" s="112"/>
      <c r="G1029" s="112"/>
    </row>
    <row r="1030" spans="2:7" x14ac:dyDescent="0.25">
      <c r="B1030" s="112"/>
      <c r="C1030" s="112"/>
      <c r="D1030" s="112"/>
      <c r="E1030" s="112"/>
      <c r="F1030" s="112"/>
      <c r="G1030" s="112"/>
    </row>
    <row r="1031" spans="2:7" x14ac:dyDescent="0.25">
      <c r="B1031" s="112"/>
      <c r="C1031" s="112"/>
      <c r="D1031" s="112"/>
      <c r="E1031" s="112"/>
      <c r="F1031" s="112"/>
      <c r="G1031" s="112"/>
    </row>
    <row r="1032" spans="2:7" x14ac:dyDescent="0.25">
      <c r="B1032" s="112"/>
      <c r="C1032" s="112"/>
      <c r="D1032" s="112"/>
      <c r="E1032" s="112"/>
      <c r="F1032" s="112"/>
      <c r="G1032" s="112"/>
    </row>
    <row r="1033" spans="2:7" x14ac:dyDescent="0.25">
      <c r="B1033" s="112"/>
      <c r="C1033" s="112"/>
      <c r="D1033" s="112"/>
      <c r="E1033" s="112"/>
      <c r="F1033" s="112"/>
      <c r="G1033" s="112"/>
    </row>
    <row r="1034" spans="2:7" x14ac:dyDescent="0.25">
      <c r="B1034" s="112"/>
      <c r="C1034" s="112"/>
      <c r="D1034" s="112"/>
      <c r="E1034" s="112"/>
      <c r="F1034" s="112"/>
      <c r="G1034" s="112"/>
    </row>
    <row r="1035" spans="2:7" x14ac:dyDescent="0.25">
      <c r="B1035" s="112"/>
      <c r="C1035" s="112"/>
      <c r="D1035" s="112"/>
      <c r="E1035" s="112"/>
      <c r="F1035" s="112"/>
      <c r="G1035" s="112"/>
    </row>
    <row r="1036" spans="2:7" x14ac:dyDescent="0.25">
      <c r="B1036" s="112"/>
      <c r="C1036" s="112"/>
      <c r="D1036" s="112"/>
      <c r="E1036" s="112"/>
      <c r="F1036" s="112"/>
      <c r="G1036" s="112"/>
    </row>
    <row r="1037" spans="2:7" x14ac:dyDescent="0.25">
      <c r="B1037" s="112"/>
      <c r="C1037" s="112"/>
      <c r="D1037" s="112"/>
      <c r="E1037" s="112"/>
      <c r="F1037" s="112"/>
      <c r="G1037" s="112"/>
    </row>
    <row r="1038" spans="2:7" x14ac:dyDescent="0.25">
      <c r="B1038" s="112"/>
      <c r="C1038" s="112"/>
      <c r="D1038" s="112"/>
      <c r="E1038" s="112"/>
      <c r="F1038" s="112"/>
      <c r="G1038" s="112"/>
    </row>
    <row r="1039" spans="2:7" x14ac:dyDescent="0.25">
      <c r="B1039" s="112"/>
      <c r="C1039" s="112"/>
      <c r="D1039" s="112"/>
      <c r="E1039" s="112"/>
      <c r="F1039" s="112"/>
      <c r="G1039" s="112"/>
    </row>
    <row r="1040" spans="2:7" x14ac:dyDescent="0.25">
      <c r="B1040" s="112"/>
      <c r="C1040" s="112"/>
      <c r="D1040" s="112"/>
      <c r="E1040" s="112"/>
      <c r="F1040" s="112"/>
      <c r="G1040" s="112"/>
    </row>
    <row r="1041" spans="2:7" x14ac:dyDescent="0.25">
      <c r="B1041" s="112"/>
      <c r="C1041" s="112"/>
      <c r="D1041" s="112"/>
      <c r="E1041" s="112"/>
      <c r="F1041" s="112"/>
      <c r="G1041" s="112"/>
    </row>
    <row r="1042" spans="2:7" x14ac:dyDescent="0.25">
      <c r="B1042" s="112"/>
      <c r="C1042" s="112"/>
      <c r="D1042" s="112"/>
      <c r="E1042" s="112"/>
      <c r="F1042" s="112"/>
      <c r="G1042" s="112"/>
    </row>
    <row r="1043" spans="2:7" x14ac:dyDescent="0.25">
      <c r="B1043" s="112"/>
      <c r="C1043" s="112"/>
      <c r="D1043" s="112"/>
      <c r="E1043" s="112"/>
      <c r="F1043" s="112"/>
      <c r="G1043" s="112"/>
    </row>
    <row r="1044" spans="2:7" x14ac:dyDescent="0.25">
      <c r="B1044" s="112"/>
      <c r="C1044" s="112"/>
      <c r="D1044" s="112"/>
      <c r="E1044" s="112"/>
      <c r="F1044" s="112"/>
      <c r="G1044" s="112"/>
    </row>
    <row r="1045" spans="2:7" x14ac:dyDescent="0.25">
      <c r="B1045" s="112"/>
      <c r="C1045" s="112"/>
      <c r="D1045" s="112"/>
      <c r="E1045" s="112"/>
      <c r="F1045" s="112"/>
      <c r="G1045" s="112"/>
    </row>
    <row r="1046" spans="2:7" x14ac:dyDescent="0.25">
      <c r="B1046" s="112"/>
      <c r="C1046" s="112"/>
      <c r="D1046" s="112"/>
      <c r="E1046" s="112"/>
      <c r="F1046" s="112"/>
      <c r="G1046" s="112"/>
    </row>
    <row r="1047" spans="2:7" x14ac:dyDescent="0.25">
      <c r="B1047" s="112"/>
      <c r="C1047" s="112"/>
      <c r="D1047" s="112"/>
      <c r="E1047" s="112"/>
      <c r="F1047" s="112"/>
      <c r="G1047" s="112"/>
    </row>
    <row r="1048" spans="2:7" x14ac:dyDescent="0.25">
      <c r="B1048" s="112"/>
      <c r="C1048" s="112"/>
      <c r="D1048" s="112"/>
      <c r="E1048" s="112"/>
      <c r="F1048" s="112"/>
      <c r="G1048" s="112"/>
    </row>
    <row r="1049" spans="2:7" x14ac:dyDescent="0.25">
      <c r="B1049" s="112"/>
      <c r="C1049" s="112"/>
      <c r="D1049" s="112"/>
      <c r="E1049" s="112"/>
      <c r="F1049" s="112"/>
      <c r="G1049" s="112"/>
    </row>
    <row r="1050" spans="2:7" x14ac:dyDescent="0.25">
      <c r="B1050" s="112"/>
      <c r="C1050" s="112"/>
      <c r="D1050" s="112"/>
      <c r="E1050" s="112"/>
      <c r="F1050" s="112"/>
      <c r="G1050" s="112"/>
    </row>
    <row r="1051" spans="2:7" x14ac:dyDescent="0.25">
      <c r="B1051" s="112"/>
      <c r="C1051" s="112"/>
      <c r="D1051" s="112"/>
      <c r="E1051" s="112"/>
      <c r="F1051" s="112"/>
      <c r="G1051" s="112"/>
    </row>
    <row r="1052" spans="2:7" x14ac:dyDescent="0.25">
      <c r="B1052" s="112"/>
      <c r="C1052" s="112"/>
      <c r="D1052" s="112"/>
      <c r="E1052" s="112"/>
      <c r="F1052" s="112"/>
      <c r="G1052" s="112"/>
    </row>
    <row r="1053" spans="2:7" x14ac:dyDescent="0.25">
      <c r="B1053" s="112"/>
      <c r="C1053" s="112"/>
      <c r="D1053" s="112"/>
      <c r="E1053" s="112"/>
      <c r="F1053" s="112"/>
      <c r="G1053" s="112"/>
    </row>
    <row r="1054" spans="2:7" x14ac:dyDescent="0.25">
      <c r="B1054" s="112"/>
      <c r="C1054" s="112"/>
      <c r="D1054" s="112"/>
      <c r="E1054" s="112"/>
      <c r="F1054" s="112"/>
      <c r="G1054" s="112"/>
    </row>
    <row r="1055" spans="2:7" x14ac:dyDescent="0.25">
      <c r="B1055" s="112"/>
      <c r="C1055" s="112"/>
      <c r="D1055" s="112"/>
      <c r="E1055" s="112"/>
      <c r="F1055" s="112"/>
      <c r="G1055" s="112"/>
    </row>
    <row r="1056" spans="2:7" x14ac:dyDescent="0.25">
      <c r="B1056" s="112"/>
      <c r="C1056" s="112"/>
      <c r="D1056" s="112"/>
      <c r="E1056" s="112"/>
      <c r="F1056" s="112"/>
      <c r="G1056" s="112"/>
    </row>
    <row r="1057" spans="2:7" x14ac:dyDescent="0.25">
      <c r="B1057" s="112"/>
      <c r="C1057" s="112"/>
      <c r="D1057" s="112"/>
      <c r="E1057" s="112"/>
      <c r="F1057" s="112"/>
      <c r="G1057" s="112"/>
    </row>
    <row r="1058" spans="2:7" x14ac:dyDescent="0.25">
      <c r="B1058" s="112"/>
      <c r="C1058" s="112"/>
      <c r="D1058" s="112"/>
      <c r="E1058" s="112"/>
      <c r="F1058" s="112"/>
      <c r="G1058" s="112"/>
    </row>
    <row r="1059" spans="2:7" x14ac:dyDescent="0.25">
      <c r="B1059" s="112"/>
      <c r="C1059" s="112"/>
      <c r="D1059" s="112"/>
      <c r="E1059" s="112"/>
      <c r="F1059" s="112"/>
      <c r="G1059" s="112"/>
    </row>
    <row r="1060" spans="2:7" x14ac:dyDescent="0.25">
      <c r="B1060" s="112"/>
      <c r="C1060" s="112"/>
      <c r="D1060" s="112"/>
      <c r="E1060" s="112"/>
      <c r="F1060" s="112"/>
      <c r="G1060" s="112"/>
    </row>
    <row r="1061" spans="2:7" x14ac:dyDescent="0.25">
      <c r="B1061" s="112"/>
      <c r="C1061" s="112"/>
      <c r="D1061" s="112"/>
      <c r="E1061" s="112"/>
      <c r="F1061" s="112"/>
      <c r="G1061" s="112"/>
    </row>
    <row r="1062" spans="2:7" x14ac:dyDescent="0.25">
      <c r="B1062" s="112"/>
      <c r="C1062" s="112"/>
      <c r="D1062" s="112"/>
      <c r="E1062" s="112"/>
      <c r="F1062" s="112"/>
      <c r="G1062" s="112"/>
    </row>
    <row r="1063" spans="2:7" x14ac:dyDescent="0.25">
      <c r="B1063" s="112"/>
      <c r="C1063" s="112"/>
      <c r="D1063" s="112"/>
      <c r="E1063" s="112"/>
      <c r="F1063" s="112"/>
      <c r="G1063" s="112"/>
    </row>
    <row r="1064" spans="2:7" x14ac:dyDescent="0.25">
      <c r="B1064" s="112"/>
      <c r="C1064" s="112"/>
      <c r="D1064" s="112"/>
      <c r="E1064" s="112"/>
      <c r="F1064" s="112"/>
      <c r="G1064" s="112"/>
    </row>
    <row r="1065" spans="2:7" x14ac:dyDescent="0.25">
      <c r="B1065" s="112"/>
      <c r="C1065" s="112"/>
      <c r="D1065" s="112"/>
      <c r="E1065" s="112"/>
      <c r="F1065" s="112"/>
      <c r="G1065" s="112"/>
    </row>
    <row r="1066" spans="2:7" x14ac:dyDescent="0.25">
      <c r="B1066" s="112"/>
      <c r="C1066" s="112"/>
      <c r="D1066" s="112"/>
      <c r="E1066" s="112"/>
      <c r="F1066" s="112"/>
      <c r="G1066" s="112"/>
    </row>
    <row r="1067" spans="2:7" x14ac:dyDescent="0.25">
      <c r="B1067" s="112"/>
      <c r="C1067" s="112"/>
      <c r="D1067" s="112"/>
      <c r="E1067" s="112"/>
      <c r="F1067" s="112"/>
      <c r="G1067" s="112"/>
    </row>
    <row r="1068" spans="2:7" x14ac:dyDescent="0.25">
      <c r="B1068" s="112"/>
      <c r="C1068" s="112"/>
      <c r="D1068" s="112"/>
      <c r="E1068" s="112"/>
      <c r="F1068" s="112"/>
      <c r="G1068" s="112"/>
    </row>
    <row r="1069" spans="2:7" x14ac:dyDescent="0.25">
      <c r="B1069" s="112"/>
      <c r="C1069" s="112"/>
      <c r="D1069" s="112"/>
      <c r="E1069" s="112"/>
      <c r="F1069" s="112"/>
      <c r="G1069" s="112"/>
    </row>
    <row r="1070" spans="2:7" x14ac:dyDescent="0.25">
      <c r="B1070" s="112"/>
      <c r="C1070" s="112"/>
      <c r="D1070" s="112"/>
      <c r="E1070" s="112"/>
      <c r="F1070" s="112"/>
      <c r="G1070" s="112"/>
    </row>
    <row r="1071" spans="2:7" x14ac:dyDescent="0.25">
      <c r="B1071" s="112"/>
      <c r="C1071" s="112"/>
      <c r="D1071" s="112"/>
      <c r="E1071" s="112"/>
      <c r="F1071" s="112"/>
      <c r="G1071" s="112"/>
    </row>
    <row r="1072" spans="2:7" x14ac:dyDescent="0.25">
      <c r="B1072" s="112"/>
      <c r="C1072" s="112"/>
      <c r="D1072" s="112"/>
      <c r="E1072" s="112"/>
      <c r="F1072" s="112"/>
      <c r="G1072" s="112"/>
    </row>
    <row r="1073" spans="2:7" x14ac:dyDescent="0.25">
      <c r="B1073" s="112"/>
      <c r="C1073" s="112"/>
      <c r="D1073" s="112"/>
      <c r="E1073" s="112"/>
      <c r="F1073" s="112"/>
      <c r="G1073" s="112"/>
    </row>
    <row r="1074" spans="2:7" x14ac:dyDescent="0.25">
      <c r="B1074" s="112"/>
      <c r="C1074" s="112"/>
      <c r="D1074" s="112"/>
      <c r="E1074" s="112"/>
      <c r="F1074" s="112"/>
      <c r="G1074" s="112"/>
    </row>
    <row r="1075" spans="2:7" x14ac:dyDescent="0.25">
      <c r="B1075" s="112"/>
      <c r="C1075" s="112"/>
      <c r="D1075" s="112"/>
      <c r="E1075" s="112"/>
      <c r="F1075" s="112"/>
      <c r="G1075" s="112"/>
    </row>
    <row r="1076" spans="2:7" x14ac:dyDescent="0.25">
      <c r="B1076" s="112"/>
      <c r="C1076" s="112"/>
      <c r="D1076" s="112"/>
      <c r="E1076" s="112"/>
      <c r="F1076" s="112"/>
      <c r="G1076" s="112"/>
    </row>
    <row r="1077" spans="2:7" x14ac:dyDescent="0.25">
      <c r="B1077" s="112"/>
      <c r="C1077" s="112"/>
      <c r="D1077" s="112"/>
      <c r="E1077" s="112"/>
      <c r="F1077" s="112"/>
      <c r="G1077" s="112"/>
    </row>
    <row r="1078" spans="2:7" x14ac:dyDescent="0.25">
      <c r="B1078" s="112"/>
      <c r="C1078" s="112"/>
      <c r="D1078" s="112"/>
      <c r="E1078" s="112"/>
      <c r="F1078" s="112"/>
      <c r="G1078" s="112"/>
    </row>
    <row r="1079" spans="2:7" x14ac:dyDescent="0.25">
      <c r="B1079" s="112"/>
      <c r="C1079" s="112"/>
      <c r="D1079" s="112"/>
      <c r="E1079" s="112"/>
      <c r="F1079" s="112"/>
      <c r="G1079" s="112"/>
    </row>
    <row r="1080" spans="2:7" x14ac:dyDescent="0.25">
      <c r="B1080" s="112"/>
      <c r="C1080" s="112"/>
      <c r="D1080" s="112"/>
      <c r="E1080" s="112"/>
      <c r="F1080" s="112"/>
      <c r="G1080" s="112"/>
    </row>
    <row r="1081" spans="2:7" x14ac:dyDescent="0.25">
      <c r="B1081" s="112"/>
      <c r="C1081" s="112"/>
      <c r="D1081" s="112"/>
      <c r="E1081" s="112"/>
      <c r="F1081" s="112"/>
      <c r="G1081" s="112"/>
    </row>
    <row r="1082" spans="2:7" x14ac:dyDescent="0.25">
      <c r="B1082" s="112"/>
      <c r="C1082" s="112"/>
      <c r="D1082" s="112"/>
      <c r="E1082" s="112"/>
      <c r="F1082" s="112"/>
      <c r="G1082" s="112"/>
    </row>
    <row r="1083" spans="2:7" x14ac:dyDescent="0.25">
      <c r="B1083" s="112"/>
      <c r="C1083" s="112"/>
      <c r="D1083" s="112"/>
      <c r="E1083" s="112"/>
      <c r="F1083" s="112"/>
      <c r="G1083" s="112"/>
    </row>
    <row r="1084" spans="2:7" x14ac:dyDescent="0.25">
      <c r="B1084" s="112"/>
      <c r="C1084" s="112"/>
      <c r="D1084" s="112"/>
      <c r="E1084" s="112"/>
      <c r="F1084" s="112"/>
      <c r="G1084" s="112"/>
    </row>
    <row r="1085" spans="2:7" x14ac:dyDescent="0.25">
      <c r="B1085" s="112"/>
      <c r="C1085" s="112"/>
      <c r="D1085" s="112"/>
      <c r="E1085" s="112"/>
      <c r="F1085" s="112"/>
      <c r="G1085" s="112"/>
    </row>
    <row r="1086" spans="2:7" x14ac:dyDescent="0.25">
      <c r="B1086" s="112"/>
      <c r="C1086" s="112"/>
      <c r="D1086" s="112"/>
      <c r="E1086" s="112"/>
      <c r="F1086" s="112"/>
      <c r="G1086" s="112"/>
    </row>
    <row r="1087" spans="2:7" x14ac:dyDescent="0.25">
      <c r="B1087" s="112"/>
      <c r="C1087" s="112"/>
      <c r="D1087" s="112"/>
      <c r="E1087" s="112"/>
      <c r="F1087" s="112"/>
      <c r="G1087" s="112"/>
    </row>
    <row r="1088" spans="2:7" x14ac:dyDescent="0.25">
      <c r="B1088" s="112"/>
      <c r="C1088" s="112"/>
      <c r="D1088" s="112"/>
      <c r="E1088" s="112"/>
      <c r="F1088" s="112"/>
      <c r="G1088" s="112"/>
    </row>
    <row r="1089" spans="2:7" x14ac:dyDescent="0.25">
      <c r="B1089" s="112"/>
      <c r="C1089" s="112"/>
      <c r="D1089" s="112"/>
      <c r="E1089" s="112"/>
      <c r="F1089" s="112"/>
      <c r="G1089" s="112"/>
    </row>
    <row r="1090" spans="2:7" x14ac:dyDescent="0.25">
      <c r="B1090" s="112"/>
      <c r="C1090" s="112"/>
      <c r="D1090" s="112"/>
      <c r="E1090" s="112"/>
      <c r="F1090" s="112"/>
      <c r="G1090" s="112"/>
    </row>
    <row r="1091" spans="2:7" x14ac:dyDescent="0.25">
      <c r="B1091" s="112"/>
      <c r="C1091" s="112"/>
      <c r="D1091" s="112"/>
      <c r="E1091" s="112"/>
      <c r="F1091" s="112"/>
      <c r="G1091" s="112"/>
    </row>
    <row r="1092" spans="2:7" x14ac:dyDescent="0.25">
      <c r="B1092" s="112"/>
      <c r="C1092" s="112"/>
      <c r="D1092" s="112"/>
      <c r="E1092" s="112"/>
      <c r="F1092" s="112"/>
      <c r="G1092" s="112"/>
    </row>
    <row r="1093" spans="2:7" x14ac:dyDescent="0.25">
      <c r="B1093" s="112"/>
      <c r="C1093" s="112"/>
      <c r="D1093" s="112"/>
      <c r="E1093" s="112"/>
      <c r="F1093" s="112"/>
      <c r="G1093" s="112"/>
    </row>
    <row r="1094" spans="2:7" x14ac:dyDescent="0.25">
      <c r="B1094" s="112"/>
      <c r="C1094" s="112"/>
      <c r="D1094" s="112"/>
      <c r="E1094" s="112"/>
      <c r="F1094" s="112"/>
      <c r="G1094" s="112"/>
    </row>
    <row r="1095" spans="2:7" x14ac:dyDescent="0.25">
      <c r="B1095" s="112"/>
      <c r="C1095" s="112"/>
      <c r="D1095" s="112"/>
      <c r="E1095" s="112"/>
      <c r="F1095" s="112"/>
      <c r="G1095" s="112"/>
    </row>
    <row r="1096" spans="2:7" x14ac:dyDescent="0.25">
      <c r="B1096" s="112"/>
      <c r="C1096" s="112"/>
      <c r="D1096" s="112"/>
      <c r="E1096" s="112"/>
      <c r="F1096" s="112"/>
      <c r="G1096" s="112"/>
    </row>
    <row r="1097" spans="2:7" x14ac:dyDescent="0.25">
      <c r="B1097" s="112"/>
      <c r="C1097" s="112"/>
      <c r="D1097" s="112"/>
      <c r="E1097" s="112"/>
      <c r="F1097" s="112"/>
      <c r="G1097" s="112"/>
    </row>
    <row r="1098" spans="2:7" x14ac:dyDescent="0.25">
      <c r="B1098" s="112"/>
      <c r="C1098" s="112"/>
      <c r="D1098" s="112"/>
      <c r="E1098" s="112"/>
      <c r="F1098" s="112"/>
      <c r="G1098" s="112"/>
    </row>
    <row r="1099" spans="2:7" x14ac:dyDescent="0.25">
      <c r="B1099" s="112"/>
      <c r="C1099" s="112"/>
      <c r="D1099" s="112"/>
      <c r="E1099" s="112"/>
      <c r="F1099" s="112"/>
      <c r="G1099" s="112"/>
    </row>
    <row r="1100" spans="2:7" x14ac:dyDescent="0.25">
      <c r="B1100" s="112"/>
      <c r="C1100" s="112"/>
      <c r="D1100" s="112"/>
      <c r="E1100" s="112"/>
      <c r="F1100" s="112"/>
      <c r="G1100" s="112"/>
    </row>
    <row r="1101" spans="2:7" x14ac:dyDescent="0.25">
      <c r="B1101" s="112"/>
      <c r="C1101" s="112"/>
      <c r="D1101" s="112"/>
      <c r="E1101" s="112"/>
      <c r="F1101" s="112"/>
      <c r="G1101" s="112"/>
    </row>
    <row r="1102" spans="2:7" x14ac:dyDescent="0.25">
      <c r="B1102" s="112"/>
      <c r="C1102" s="112"/>
      <c r="D1102" s="112"/>
      <c r="E1102" s="112"/>
      <c r="F1102" s="112"/>
      <c r="G1102" s="112"/>
    </row>
    <row r="1103" spans="2:7" x14ac:dyDescent="0.25">
      <c r="B1103" s="112"/>
      <c r="C1103" s="112"/>
      <c r="D1103" s="112"/>
      <c r="E1103" s="112"/>
      <c r="F1103" s="112"/>
      <c r="G1103" s="112"/>
    </row>
    <row r="1104" spans="2:7" x14ac:dyDescent="0.25">
      <c r="B1104" s="112"/>
      <c r="C1104" s="112"/>
      <c r="D1104" s="112"/>
      <c r="E1104" s="112"/>
      <c r="F1104" s="112"/>
      <c r="G1104" s="112"/>
    </row>
    <row r="1105" spans="2:7" x14ac:dyDescent="0.25">
      <c r="B1105" s="112"/>
      <c r="C1105" s="112"/>
      <c r="D1105" s="112"/>
      <c r="E1105" s="112"/>
      <c r="F1105" s="112"/>
      <c r="G1105" s="112"/>
    </row>
    <row r="1106" spans="2:7" x14ac:dyDescent="0.25">
      <c r="B1106" s="112"/>
      <c r="C1106" s="112"/>
      <c r="D1106" s="112"/>
      <c r="E1106" s="112"/>
      <c r="F1106" s="112"/>
      <c r="G1106" s="112"/>
    </row>
    <row r="1107" spans="2:7" x14ac:dyDescent="0.25">
      <c r="B1107" s="112"/>
      <c r="C1107" s="112"/>
      <c r="D1107" s="112"/>
      <c r="E1107" s="112"/>
      <c r="F1107" s="112"/>
      <c r="G1107" s="112"/>
    </row>
    <row r="1108" spans="2:7" x14ac:dyDescent="0.25">
      <c r="B1108" s="112"/>
      <c r="C1108" s="112"/>
      <c r="D1108" s="112"/>
      <c r="E1108" s="112"/>
      <c r="F1108" s="112"/>
      <c r="G1108" s="112"/>
    </row>
    <row r="1109" spans="2:7" x14ac:dyDescent="0.25">
      <c r="B1109" s="112"/>
      <c r="C1109" s="112"/>
      <c r="D1109" s="112"/>
      <c r="E1109" s="112"/>
      <c r="F1109" s="112"/>
      <c r="G1109" s="112"/>
    </row>
    <row r="1110" spans="2:7" x14ac:dyDescent="0.25">
      <c r="B1110" s="112"/>
      <c r="C1110" s="112"/>
      <c r="D1110" s="112"/>
      <c r="E1110" s="112"/>
      <c r="F1110" s="112"/>
      <c r="G1110" s="112"/>
    </row>
    <row r="1111" spans="2:7" x14ac:dyDescent="0.25">
      <c r="B1111" s="112"/>
      <c r="C1111" s="112"/>
      <c r="D1111" s="112"/>
      <c r="E1111" s="112"/>
      <c r="F1111" s="112"/>
      <c r="G1111" s="112"/>
    </row>
    <row r="1112" spans="2:7" x14ac:dyDescent="0.25">
      <c r="B1112" s="112"/>
      <c r="C1112" s="112"/>
      <c r="D1112" s="112"/>
      <c r="E1112" s="112"/>
      <c r="F1112" s="112"/>
      <c r="G1112" s="112"/>
    </row>
    <row r="1113" spans="2:7" x14ac:dyDescent="0.25">
      <c r="B1113" s="112"/>
      <c r="C1113" s="112"/>
      <c r="D1113" s="112"/>
      <c r="E1113" s="112"/>
      <c r="F1113" s="112"/>
      <c r="G1113" s="112"/>
    </row>
    <row r="1114" spans="2:7" x14ac:dyDescent="0.25">
      <c r="B1114" s="112"/>
      <c r="C1114" s="112"/>
      <c r="D1114" s="112"/>
      <c r="E1114" s="112"/>
      <c r="F1114" s="112"/>
      <c r="G1114" s="112"/>
    </row>
    <row r="1115" spans="2:7" x14ac:dyDescent="0.25">
      <c r="B1115" s="112"/>
      <c r="C1115" s="112"/>
      <c r="D1115" s="112"/>
      <c r="E1115" s="112"/>
      <c r="F1115" s="112"/>
      <c r="G1115" s="112"/>
    </row>
    <row r="1116" spans="2:7" x14ac:dyDescent="0.25">
      <c r="B1116" s="112"/>
      <c r="C1116" s="112"/>
      <c r="D1116" s="112"/>
      <c r="E1116" s="112"/>
      <c r="F1116" s="112"/>
      <c r="G1116" s="112"/>
    </row>
    <row r="1117" spans="2:7" x14ac:dyDescent="0.25">
      <c r="B1117" s="112"/>
      <c r="C1117" s="112"/>
      <c r="D1117" s="112"/>
      <c r="E1117" s="112"/>
      <c r="F1117" s="112"/>
      <c r="G1117" s="112"/>
    </row>
    <row r="1118" spans="2:7" x14ac:dyDescent="0.25">
      <c r="B1118" s="112"/>
      <c r="C1118" s="112"/>
      <c r="D1118" s="112"/>
      <c r="E1118" s="112"/>
      <c r="F1118" s="112"/>
      <c r="G1118" s="112"/>
    </row>
    <row r="1119" spans="2:7" x14ac:dyDescent="0.25">
      <c r="B1119" s="112"/>
      <c r="C1119" s="112"/>
      <c r="D1119" s="112"/>
      <c r="E1119" s="112"/>
      <c r="F1119" s="112"/>
      <c r="G1119" s="112"/>
    </row>
    <row r="1120" spans="2:7" x14ac:dyDescent="0.25">
      <c r="B1120" s="112"/>
      <c r="C1120" s="112"/>
      <c r="D1120" s="112"/>
      <c r="E1120" s="112"/>
      <c r="F1120" s="112"/>
      <c r="G1120" s="112"/>
    </row>
    <row r="1121" spans="2:7" x14ac:dyDescent="0.25">
      <c r="B1121" s="112"/>
      <c r="C1121" s="112"/>
      <c r="D1121" s="112"/>
      <c r="E1121" s="112"/>
      <c r="F1121" s="112"/>
      <c r="G1121" s="112"/>
    </row>
    <row r="1122" spans="2:7" x14ac:dyDescent="0.25">
      <c r="B1122" s="112"/>
      <c r="C1122" s="112"/>
      <c r="D1122" s="112"/>
      <c r="E1122" s="112"/>
      <c r="F1122" s="112"/>
      <c r="G1122" s="112"/>
    </row>
    <row r="1123" spans="2:7" x14ac:dyDescent="0.25">
      <c r="B1123" s="112"/>
      <c r="C1123" s="112"/>
      <c r="D1123" s="112"/>
      <c r="E1123" s="112"/>
      <c r="F1123" s="112"/>
      <c r="G1123" s="112"/>
    </row>
    <row r="1124" spans="2:7" x14ac:dyDescent="0.25">
      <c r="B1124" s="112"/>
      <c r="C1124" s="112"/>
      <c r="D1124" s="112"/>
      <c r="E1124" s="112"/>
      <c r="F1124" s="112"/>
      <c r="G1124" s="112"/>
    </row>
    <row r="1125" spans="2:7" x14ac:dyDescent="0.25">
      <c r="B1125" s="112"/>
      <c r="C1125" s="112"/>
      <c r="D1125" s="112"/>
      <c r="E1125" s="112"/>
      <c r="F1125" s="112"/>
      <c r="G1125" s="112"/>
    </row>
    <row r="1126" spans="2:7" x14ac:dyDescent="0.25">
      <c r="B1126" s="112"/>
      <c r="C1126" s="112"/>
      <c r="D1126" s="112"/>
      <c r="E1126" s="112"/>
      <c r="F1126" s="112"/>
      <c r="G1126" s="112"/>
    </row>
    <row r="1127" spans="2:7" x14ac:dyDescent="0.25">
      <c r="B1127" s="112"/>
      <c r="C1127" s="112"/>
      <c r="D1127" s="112"/>
      <c r="E1127" s="112"/>
      <c r="F1127" s="112"/>
      <c r="G1127" s="112"/>
    </row>
    <row r="1128" spans="2:7" x14ac:dyDescent="0.25">
      <c r="B1128" s="112"/>
      <c r="C1128" s="112"/>
      <c r="D1128" s="112"/>
      <c r="E1128" s="112"/>
      <c r="F1128" s="112"/>
      <c r="G1128" s="112"/>
    </row>
    <row r="1129" spans="2:7" x14ac:dyDescent="0.25">
      <c r="B1129" s="112"/>
      <c r="C1129" s="112"/>
      <c r="D1129" s="112"/>
      <c r="E1129" s="112"/>
      <c r="F1129" s="112"/>
      <c r="G1129" s="112"/>
    </row>
    <row r="1130" spans="2:7" x14ac:dyDescent="0.25">
      <c r="B1130" s="112"/>
      <c r="C1130" s="112"/>
      <c r="D1130" s="112"/>
      <c r="E1130" s="112"/>
      <c r="F1130" s="112"/>
      <c r="G1130" s="112"/>
    </row>
    <row r="1131" spans="2:7" x14ac:dyDescent="0.25">
      <c r="B1131" s="112"/>
      <c r="C1131" s="112"/>
      <c r="D1131" s="112"/>
      <c r="E1131" s="112"/>
      <c r="F1131" s="112"/>
      <c r="G1131" s="112"/>
    </row>
    <row r="1132" spans="2:7" x14ac:dyDescent="0.25">
      <c r="B1132" s="112"/>
      <c r="C1132" s="112"/>
      <c r="D1132" s="112"/>
      <c r="E1132" s="112"/>
      <c r="F1132" s="112"/>
      <c r="G1132" s="112"/>
    </row>
    <row r="1133" spans="2:7" x14ac:dyDescent="0.25">
      <c r="B1133" s="112"/>
      <c r="C1133" s="112"/>
      <c r="D1133" s="112"/>
      <c r="E1133" s="112"/>
      <c r="F1133" s="112"/>
      <c r="G1133" s="112"/>
    </row>
    <row r="1134" spans="2:7" x14ac:dyDescent="0.25">
      <c r="B1134" s="112"/>
      <c r="C1134" s="112"/>
      <c r="D1134" s="112"/>
      <c r="E1134" s="112"/>
      <c r="F1134" s="112"/>
      <c r="G1134" s="112"/>
    </row>
    <row r="1135" spans="2:7" x14ac:dyDescent="0.25">
      <c r="B1135" s="112"/>
      <c r="C1135" s="112"/>
      <c r="D1135" s="112"/>
      <c r="E1135" s="112"/>
      <c r="F1135" s="112"/>
      <c r="G1135" s="112"/>
    </row>
    <row r="1136" spans="2:7" x14ac:dyDescent="0.25">
      <c r="B1136" s="112"/>
      <c r="C1136" s="112"/>
      <c r="D1136" s="112"/>
      <c r="E1136" s="112"/>
      <c r="F1136" s="112"/>
      <c r="G1136" s="112"/>
    </row>
    <row r="1137" spans="2:7" x14ac:dyDescent="0.25">
      <c r="B1137" s="112"/>
      <c r="C1137" s="112"/>
      <c r="D1137" s="112"/>
      <c r="E1137" s="112"/>
      <c r="F1137" s="112"/>
      <c r="G1137" s="112"/>
    </row>
    <row r="1138" spans="2:7" x14ac:dyDescent="0.25">
      <c r="B1138" s="112"/>
      <c r="C1138" s="112"/>
      <c r="D1138" s="112"/>
      <c r="E1138" s="112"/>
      <c r="F1138" s="112"/>
      <c r="G1138" s="112"/>
    </row>
    <row r="1139" spans="2:7" x14ac:dyDescent="0.25">
      <c r="B1139" s="112"/>
      <c r="C1139" s="112"/>
      <c r="D1139" s="112"/>
      <c r="E1139" s="112"/>
      <c r="F1139" s="112"/>
      <c r="G1139" s="112"/>
    </row>
    <row r="1140" spans="2:7" x14ac:dyDescent="0.25">
      <c r="B1140" s="112"/>
      <c r="C1140" s="112"/>
      <c r="D1140" s="112"/>
      <c r="E1140" s="112"/>
      <c r="F1140" s="112"/>
      <c r="G1140" s="112"/>
    </row>
    <row r="1141" spans="2:7" x14ac:dyDescent="0.25">
      <c r="B1141" s="112"/>
      <c r="C1141" s="112"/>
      <c r="D1141" s="112"/>
      <c r="E1141" s="112"/>
      <c r="F1141" s="112"/>
      <c r="G1141" s="112"/>
    </row>
    <row r="1142" spans="2:7" x14ac:dyDescent="0.25">
      <c r="B1142" s="112"/>
      <c r="C1142" s="112"/>
      <c r="D1142" s="112"/>
      <c r="E1142" s="112"/>
      <c r="F1142" s="112"/>
      <c r="G1142" s="112"/>
    </row>
    <row r="1143" spans="2:7" x14ac:dyDescent="0.25">
      <c r="B1143" s="112"/>
      <c r="C1143" s="112"/>
      <c r="D1143" s="112"/>
      <c r="E1143" s="112"/>
      <c r="F1143" s="112"/>
      <c r="G1143" s="112"/>
    </row>
    <row r="1144" spans="2:7" x14ac:dyDescent="0.25">
      <c r="B1144" s="112"/>
      <c r="C1144" s="112"/>
      <c r="D1144" s="112"/>
      <c r="E1144" s="112"/>
      <c r="F1144" s="112"/>
      <c r="G1144" s="112"/>
    </row>
    <row r="1145" spans="2:7" x14ac:dyDescent="0.25">
      <c r="B1145" s="112"/>
      <c r="C1145" s="112"/>
      <c r="D1145" s="112"/>
      <c r="E1145" s="112"/>
      <c r="F1145" s="112"/>
      <c r="G1145" s="112"/>
    </row>
    <row r="1146" spans="2:7" x14ac:dyDescent="0.25">
      <c r="B1146" s="112"/>
      <c r="C1146" s="112"/>
      <c r="D1146" s="112"/>
      <c r="E1146" s="112"/>
      <c r="F1146" s="112"/>
      <c r="G1146" s="112"/>
    </row>
    <row r="1147" spans="2:7" x14ac:dyDescent="0.25">
      <c r="B1147" s="112"/>
      <c r="C1147" s="112"/>
      <c r="D1147" s="112"/>
      <c r="E1147" s="112"/>
      <c r="F1147" s="112"/>
      <c r="G1147" s="112"/>
    </row>
    <row r="1148" spans="2:7" x14ac:dyDescent="0.25">
      <c r="B1148" s="112"/>
      <c r="C1148" s="112"/>
      <c r="D1148" s="112"/>
      <c r="E1148" s="112"/>
      <c r="F1148" s="112"/>
      <c r="G1148" s="112"/>
    </row>
    <row r="1149" spans="2:7" x14ac:dyDescent="0.25">
      <c r="B1149" s="112"/>
      <c r="C1149" s="112"/>
      <c r="D1149" s="112"/>
      <c r="E1149" s="112"/>
      <c r="F1149" s="112"/>
      <c r="G1149" s="112"/>
    </row>
    <row r="1150" spans="2:7" x14ac:dyDescent="0.25">
      <c r="B1150" s="112"/>
      <c r="C1150" s="112"/>
      <c r="D1150" s="112"/>
      <c r="E1150" s="112"/>
      <c r="F1150" s="112"/>
      <c r="G1150" s="112"/>
    </row>
    <row r="1151" spans="2:7" x14ac:dyDescent="0.25">
      <c r="B1151" s="112"/>
      <c r="C1151" s="112"/>
      <c r="D1151" s="112"/>
      <c r="E1151" s="112"/>
      <c r="F1151" s="112"/>
      <c r="G1151" s="112"/>
    </row>
    <row r="1152" spans="2:7" x14ac:dyDescent="0.25">
      <c r="B1152" s="112"/>
      <c r="C1152" s="112"/>
      <c r="D1152" s="112"/>
      <c r="E1152" s="112"/>
      <c r="F1152" s="112"/>
      <c r="G1152" s="112"/>
    </row>
    <row r="1153" spans="2:7" x14ac:dyDescent="0.25">
      <c r="B1153" s="112"/>
      <c r="C1153" s="112"/>
      <c r="D1153" s="112"/>
      <c r="E1153" s="112"/>
      <c r="F1153" s="112"/>
      <c r="G1153" s="112"/>
    </row>
    <row r="1154" spans="2:7" x14ac:dyDescent="0.25">
      <c r="B1154" s="112"/>
      <c r="C1154" s="112"/>
      <c r="D1154" s="112"/>
      <c r="E1154" s="112"/>
      <c r="F1154" s="112"/>
      <c r="G1154" s="112"/>
    </row>
    <row r="1155" spans="2:7" x14ac:dyDescent="0.25">
      <c r="B1155" s="112"/>
      <c r="C1155" s="112"/>
      <c r="D1155" s="112"/>
      <c r="E1155" s="112"/>
      <c r="F1155" s="112"/>
      <c r="G1155" s="112"/>
    </row>
    <row r="1156" spans="2:7" x14ac:dyDescent="0.25">
      <c r="B1156" s="112"/>
      <c r="C1156" s="112"/>
      <c r="D1156" s="112"/>
      <c r="E1156" s="112"/>
      <c r="F1156" s="112"/>
      <c r="G1156" s="112"/>
    </row>
    <row r="1157" spans="2:7" x14ac:dyDescent="0.25">
      <c r="B1157" s="112"/>
      <c r="C1157" s="112"/>
      <c r="D1157" s="112"/>
      <c r="E1157" s="112"/>
      <c r="F1157" s="112"/>
      <c r="G1157" s="112"/>
    </row>
    <row r="1158" spans="2:7" x14ac:dyDescent="0.25">
      <c r="B1158" s="112"/>
      <c r="C1158" s="112"/>
      <c r="D1158" s="112"/>
      <c r="E1158" s="112"/>
      <c r="F1158" s="112"/>
      <c r="G1158" s="112"/>
    </row>
    <row r="1159" spans="2:7" x14ac:dyDescent="0.25">
      <c r="B1159" s="112"/>
      <c r="C1159" s="112"/>
      <c r="D1159" s="112"/>
      <c r="E1159" s="112"/>
      <c r="F1159" s="112"/>
      <c r="G1159" s="112"/>
    </row>
    <row r="1160" spans="2:7" x14ac:dyDescent="0.25">
      <c r="B1160" s="112"/>
      <c r="C1160" s="112"/>
      <c r="D1160" s="112"/>
      <c r="E1160" s="112"/>
      <c r="F1160" s="112"/>
      <c r="G1160" s="112"/>
    </row>
    <row r="1161" spans="2:7" x14ac:dyDescent="0.25">
      <c r="B1161" s="112"/>
      <c r="C1161" s="112"/>
      <c r="D1161" s="112"/>
      <c r="E1161" s="112"/>
      <c r="F1161" s="112"/>
      <c r="G1161" s="112"/>
    </row>
    <row r="1162" spans="2:7" x14ac:dyDescent="0.25">
      <c r="B1162" s="112"/>
      <c r="C1162" s="112"/>
      <c r="D1162" s="112"/>
      <c r="E1162" s="112"/>
      <c r="F1162" s="112"/>
      <c r="G1162" s="112"/>
    </row>
    <row r="1163" spans="2:7" x14ac:dyDescent="0.25">
      <c r="B1163" s="112"/>
      <c r="C1163" s="112"/>
      <c r="D1163" s="112"/>
      <c r="E1163" s="112"/>
      <c r="F1163" s="112"/>
      <c r="G1163" s="112"/>
    </row>
    <row r="1164" spans="2:7" x14ac:dyDescent="0.25">
      <c r="B1164" s="112"/>
      <c r="C1164" s="112"/>
      <c r="D1164" s="112"/>
      <c r="E1164" s="112"/>
      <c r="F1164" s="112"/>
      <c r="G1164" s="112"/>
    </row>
    <row r="1165" spans="2:7" x14ac:dyDescent="0.25">
      <c r="B1165" s="112"/>
      <c r="C1165" s="112"/>
      <c r="D1165" s="112"/>
      <c r="E1165" s="112"/>
      <c r="F1165" s="112"/>
      <c r="G1165" s="112"/>
    </row>
    <row r="1166" spans="2:7" x14ac:dyDescent="0.25">
      <c r="B1166" s="112"/>
      <c r="C1166" s="112"/>
      <c r="D1166" s="112"/>
      <c r="E1166" s="112"/>
      <c r="F1166" s="112"/>
      <c r="G1166" s="112"/>
    </row>
    <row r="1167" spans="2:7" x14ac:dyDescent="0.25">
      <c r="B1167" s="112"/>
      <c r="C1167" s="112"/>
      <c r="D1167" s="112"/>
      <c r="E1167" s="112"/>
      <c r="F1167" s="112"/>
      <c r="G1167" s="112"/>
    </row>
    <row r="1168" spans="2:7" x14ac:dyDescent="0.25">
      <c r="B1168" s="112"/>
      <c r="C1168" s="112"/>
      <c r="D1168" s="112"/>
      <c r="E1168" s="112"/>
      <c r="F1168" s="112"/>
      <c r="G1168" s="112"/>
    </row>
    <row r="1169" spans="2:7" x14ac:dyDescent="0.25">
      <c r="B1169" s="112"/>
      <c r="C1169" s="112"/>
      <c r="D1169" s="112"/>
      <c r="E1169" s="112"/>
      <c r="F1169" s="112"/>
      <c r="G1169" s="112"/>
    </row>
    <row r="1170" spans="2:7" x14ac:dyDescent="0.25">
      <c r="B1170" s="112"/>
      <c r="C1170" s="112"/>
      <c r="D1170" s="112"/>
      <c r="E1170" s="112"/>
      <c r="F1170" s="112"/>
      <c r="G1170" s="112"/>
    </row>
    <row r="1171" spans="2:7" x14ac:dyDescent="0.25">
      <c r="B1171" s="112"/>
      <c r="C1171" s="112"/>
      <c r="D1171" s="112"/>
      <c r="E1171" s="112"/>
      <c r="F1171" s="112"/>
      <c r="G1171" s="112"/>
    </row>
    <row r="1172" spans="2:7" x14ac:dyDescent="0.25">
      <c r="B1172" s="112"/>
      <c r="C1172" s="112"/>
      <c r="D1172" s="112"/>
      <c r="E1172" s="112"/>
      <c r="F1172" s="112"/>
      <c r="G1172" s="112"/>
    </row>
    <row r="1173" spans="2:7" x14ac:dyDescent="0.25">
      <c r="B1173" s="112"/>
      <c r="C1173" s="112"/>
      <c r="D1173" s="112"/>
      <c r="E1173" s="112"/>
      <c r="F1173" s="112"/>
      <c r="G1173" s="112"/>
    </row>
    <row r="1174" spans="2:7" x14ac:dyDescent="0.25">
      <c r="B1174" s="112"/>
      <c r="C1174" s="112"/>
      <c r="D1174" s="112"/>
      <c r="E1174" s="112"/>
      <c r="F1174" s="112"/>
      <c r="G1174" s="112"/>
    </row>
    <row r="1175" spans="2:7" x14ac:dyDescent="0.25">
      <c r="B1175" s="112"/>
      <c r="C1175" s="112"/>
      <c r="D1175" s="112"/>
      <c r="E1175" s="112"/>
      <c r="F1175" s="112"/>
      <c r="G1175" s="112"/>
    </row>
    <row r="1176" spans="2:7" x14ac:dyDescent="0.25">
      <c r="B1176" s="112"/>
      <c r="C1176" s="112"/>
      <c r="D1176" s="112"/>
      <c r="E1176" s="112"/>
      <c r="F1176" s="112"/>
      <c r="G1176" s="112"/>
    </row>
    <row r="1177" spans="2:7" x14ac:dyDescent="0.25">
      <c r="B1177" s="112"/>
      <c r="C1177" s="112"/>
      <c r="D1177" s="112"/>
      <c r="E1177" s="112"/>
      <c r="F1177" s="112"/>
      <c r="G1177" s="112"/>
    </row>
    <row r="1178" spans="2:7" x14ac:dyDescent="0.25">
      <c r="B1178" s="112"/>
      <c r="C1178" s="112"/>
      <c r="D1178" s="112"/>
      <c r="E1178" s="112"/>
      <c r="F1178" s="112"/>
      <c r="G1178" s="112"/>
    </row>
    <row r="1179" spans="2:7" x14ac:dyDescent="0.25">
      <c r="B1179" s="112"/>
      <c r="C1179" s="112"/>
      <c r="D1179" s="112"/>
      <c r="E1179" s="112"/>
      <c r="F1179" s="112"/>
      <c r="G1179" s="112"/>
    </row>
    <row r="1180" spans="2:7" x14ac:dyDescent="0.25">
      <c r="B1180" s="112"/>
      <c r="C1180" s="112"/>
      <c r="D1180" s="112"/>
      <c r="E1180" s="112"/>
      <c r="F1180" s="112"/>
      <c r="G1180" s="112"/>
    </row>
    <row r="1181" spans="2:7" x14ac:dyDescent="0.25">
      <c r="B1181" s="112"/>
      <c r="C1181" s="112"/>
      <c r="D1181" s="112"/>
      <c r="E1181" s="112"/>
      <c r="F1181" s="112"/>
      <c r="G1181" s="112"/>
    </row>
    <row r="1182" spans="2:7" x14ac:dyDescent="0.25">
      <c r="B1182" s="112"/>
      <c r="C1182" s="112"/>
      <c r="D1182" s="112"/>
      <c r="E1182" s="112"/>
      <c r="F1182" s="112"/>
      <c r="G1182" s="112"/>
    </row>
    <row r="1183" spans="2:7" x14ac:dyDescent="0.25">
      <c r="B1183" s="112"/>
      <c r="C1183" s="112"/>
      <c r="D1183" s="112"/>
      <c r="E1183" s="112"/>
      <c r="F1183" s="112"/>
      <c r="G1183" s="112"/>
    </row>
    <row r="1184" spans="2:7" x14ac:dyDescent="0.25">
      <c r="B1184" s="112"/>
      <c r="C1184" s="112"/>
      <c r="D1184" s="112"/>
      <c r="E1184" s="112"/>
      <c r="F1184" s="112"/>
      <c r="G1184" s="112"/>
    </row>
    <row r="1185" spans="2:7" x14ac:dyDescent="0.25">
      <c r="B1185" s="112"/>
      <c r="C1185" s="112"/>
      <c r="D1185" s="112"/>
      <c r="E1185" s="112"/>
      <c r="F1185" s="112"/>
      <c r="G1185" s="112"/>
    </row>
    <row r="1186" spans="2:7" x14ac:dyDescent="0.25">
      <c r="B1186" s="112"/>
      <c r="C1186" s="112"/>
      <c r="D1186" s="112"/>
      <c r="E1186" s="112"/>
      <c r="F1186" s="112"/>
      <c r="G1186" s="112"/>
    </row>
    <row r="1187" spans="2:7" x14ac:dyDescent="0.25">
      <c r="B1187" s="112"/>
      <c r="C1187" s="112"/>
      <c r="D1187" s="112"/>
      <c r="E1187" s="112"/>
      <c r="F1187" s="112"/>
      <c r="G1187" s="112"/>
    </row>
    <row r="1188" spans="2:7" x14ac:dyDescent="0.25">
      <c r="B1188" s="112"/>
      <c r="C1188" s="112"/>
      <c r="D1188" s="112"/>
      <c r="E1188" s="112"/>
      <c r="F1188" s="112"/>
      <c r="G1188" s="112"/>
    </row>
    <row r="1189" spans="2:7" x14ac:dyDescent="0.25">
      <c r="B1189" s="112"/>
      <c r="C1189" s="112"/>
      <c r="D1189" s="112"/>
      <c r="E1189" s="112"/>
      <c r="F1189" s="112"/>
      <c r="G1189" s="112"/>
    </row>
    <row r="1190" spans="2:7" x14ac:dyDescent="0.25">
      <c r="B1190" s="112"/>
      <c r="C1190" s="112"/>
      <c r="D1190" s="112"/>
      <c r="E1190" s="112"/>
      <c r="F1190" s="112"/>
      <c r="G1190" s="112"/>
    </row>
    <row r="1191" spans="2:7" x14ac:dyDescent="0.25">
      <c r="B1191" s="112"/>
      <c r="C1191" s="112"/>
      <c r="D1191" s="112"/>
      <c r="E1191" s="112"/>
      <c r="F1191" s="112"/>
      <c r="G1191" s="112"/>
    </row>
    <row r="1192" spans="2:7" x14ac:dyDescent="0.25">
      <c r="B1192" s="112"/>
      <c r="C1192" s="112"/>
      <c r="D1192" s="112"/>
      <c r="E1192" s="112"/>
      <c r="F1192" s="112"/>
      <c r="G1192" s="112"/>
    </row>
    <row r="1193" spans="2:7" x14ac:dyDescent="0.25">
      <c r="B1193" s="112"/>
      <c r="C1193" s="112"/>
      <c r="D1193" s="112"/>
      <c r="E1193" s="112"/>
      <c r="F1193" s="112"/>
      <c r="G1193" s="112"/>
    </row>
    <row r="1194" spans="2:7" x14ac:dyDescent="0.25">
      <c r="B1194" s="112"/>
      <c r="C1194" s="112"/>
      <c r="D1194" s="112"/>
      <c r="E1194" s="112"/>
      <c r="F1194" s="112"/>
      <c r="G1194" s="112"/>
    </row>
    <row r="1195" spans="2:7" x14ac:dyDescent="0.25">
      <c r="B1195" s="112"/>
      <c r="C1195" s="112"/>
      <c r="D1195" s="112"/>
      <c r="E1195" s="112"/>
      <c r="F1195" s="112"/>
      <c r="G1195" s="112"/>
    </row>
    <row r="1196" spans="2:7" x14ac:dyDescent="0.25">
      <c r="B1196" s="112"/>
      <c r="C1196" s="112"/>
      <c r="D1196" s="112"/>
      <c r="E1196" s="112"/>
      <c r="F1196" s="112"/>
      <c r="G1196" s="112"/>
    </row>
    <row r="1197" spans="2:7" x14ac:dyDescent="0.25">
      <c r="B1197" s="112"/>
      <c r="C1197" s="112"/>
      <c r="D1197" s="112"/>
      <c r="E1197" s="112"/>
      <c r="F1197" s="112"/>
      <c r="G1197" s="112"/>
    </row>
    <row r="1198" spans="2:7" x14ac:dyDescent="0.25">
      <c r="B1198" s="112"/>
      <c r="C1198" s="112"/>
      <c r="D1198" s="112"/>
      <c r="E1198" s="112"/>
      <c r="F1198" s="112"/>
      <c r="G1198" s="112"/>
    </row>
    <row r="1199" spans="2:7" x14ac:dyDescent="0.25">
      <c r="B1199" s="112"/>
      <c r="C1199" s="112"/>
      <c r="D1199" s="112"/>
      <c r="E1199" s="112"/>
      <c r="F1199" s="112"/>
      <c r="G1199" s="112"/>
    </row>
    <row r="1200" spans="2:7" x14ac:dyDescent="0.25">
      <c r="B1200" s="112"/>
      <c r="C1200" s="112"/>
      <c r="D1200" s="112"/>
      <c r="E1200" s="112"/>
      <c r="F1200" s="112"/>
      <c r="G1200" s="112"/>
    </row>
    <row r="1201" spans="2:7" x14ac:dyDescent="0.25">
      <c r="B1201" s="112"/>
      <c r="C1201" s="112"/>
      <c r="D1201" s="112"/>
      <c r="E1201" s="112"/>
      <c r="F1201" s="112"/>
      <c r="G1201" s="112"/>
    </row>
    <row r="1202" spans="2:7" x14ac:dyDescent="0.25">
      <c r="B1202" s="112"/>
      <c r="C1202" s="112"/>
      <c r="D1202" s="112"/>
      <c r="E1202" s="112"/>
      <c r="F1202" s="112"/>
      <c r="G1202" s="112"/>
    </row>
    <row r="1203" spans="2:7" x14ac:dyDescent="0.25">
      <c r="B1203" s="112"/>
      <c r="C1203" s="112"/>
      <c r="D1203" s="112"/>
      <c r="E1203" s="112"/>
      <c r="F1203" s="112"/>
      <c r="G1203" s="112"/>
    </row>
    <row r="1204" spans="2:7" x14ac:dyDescent="0.25">
      <c r="B1204" s="112"/>
      <c r="C1204" s="112"/>
      <c r="D1204" s="112"/>
      <c r="E1204" s="112"/>
      <c r="F1204" s="112"/>
      <c r="G1204" s="112"/>
    </row>
    <row r="1205" spans="2:7" x14ac:dyDescent="0.25">
      <c r="B1205" s="112"/>
      <c r="C1205" s="112"/>
      <c r="D1205" s="112"/>
      <c r="E1205" s="112"/>
      <c r="F1205" s="112"/>
      <c r="G1205" s="112"/>
    </row>
    <row r="1206" spans="2:7" x14ac:dyDescent="0.25">
      <c r="B1206" s="112"/>
      <c r="C1206" s="112"/>
      <c r="D1206" s="112"/>
      <c r="E1206" s="112"/>
      <c r="F1206" s="112"/>
      <c r="G1206" s="112"/>
    </row>
    <row r="1207" spans="2:7" x14ac:dyDescent="0.25">
      <c r="B1207" s="112"/>
      <c r="C1207" s="112"/>
      <c r="D1207" s="112"/>
      <c r="E1207" s="112"/>
      <c r="F1207" s="112"/>
      <c r="G1207" s="112"/>
    </row>
    <row r="1208" spans="2:7" x14ac:dyDescent="0.25">
      <c r="B1208" s="112"/>
      <c r="C1208" s="112"/>
      <c r="D1208" s="112"/>
      <c r="E1208" s="112"/>
      <c r="F1208" s="112"/>
      <c r="G1208" s="112"/>
    </row>
    <row r="1209" spans="2:7" x14ac:dyDescent="0.25">
      <c r="B1209" s="112"/>
      <c r="C1209" s="112"/>
      <c r="D1209" s="112"/>
      <c r="E1209" s="112"/>
      <c r="F1209" s="112"/>
      <c r="G1209" s="112"/>
    </row>
    <row r="1210" spans="2:7" x14ac:dyDescent="0.25">
      <c r="B1210" s="112"/>
      <c r="C1210" s="112"/>
      <c r="D1210" s="112"/>
      <c r="E1210" s="112"/>
      <c r="F1210" s="112"/>
      <c r="G1210" s="112"/>
    </row>
    <row r="1211" spans="2:7" x14ac:dyDescent="0.25">
      <c r="B1211" s="112"/>
      <c r="C1211" s="112"/>
      <c r="D1211" s="112"/>
      <c r="E1211" s="112"/>
      <c r="F1211" s="112"/>
      <c r="G1211" s="112"/>
    </row>
    <row r="1212" spans="2:7" x14ac:dyDescent="0.25">
      <c r="B1212" s="112"/>
      <c r="C1212" s="112"/>
      <c r="D1212" s="112"/>
      <c r="E1212" s="112"/>
      <c r="F1212" s="112"/>
      <c r="G1212" s="112"/>
    </row>
    <row r="1213" spans="2:7" x14ac:dyDescent="0.25">
      <c r="B1213" s="112"/>
      <c r="C1213" s="112"/>
      <c r="D1213" s="112"/>
      <c r="E1213" s="112"/>
      <c r="F1213" s="112"/>
      <c r="G1213" s="112"/>
    </row>
    <row r="1214" spans="2:7" x14ac:dyDescent="0.25">
      <c r="B1214" s="112"/>
      <c r="C1214" s="112"/>
      <c r="D1214" s="112"/>
      <c r="E1214" s="112"/>
      <c r="F1214" s="112"/>
      <c r="G1214" s="112"/>
    </row>
    <row r="1215" spans="2:7" x14ac:dyDescent="0.25">
      <c r="B1215" s="112"/>
      <c r="C1215" s="112"/>
      <c r="D1215" s="112"/>
      <c r="E1215" s="112"/>
      <c r="F1215" s="112"/>
      <c r="G1215" s="112"/>
    </row>
    <row r="1216" spans="2:7" x14ac:dyDescent="0.25">
      <c r="B1216" s="112"/>
      <c r="C1216" s="112"/>
      <c r="D1216" s="112"/>
      <c r="E1216" s="112"/>
      <c r="F1216" s="112"/>
      <c r="G1216" s="112"/>
    </row>
    <row r="1217" spans="2:7" x14ac:dyDescent="0.25">
      <c r="B1217" s="112"/>
      <c r="C1217" s="112"/>
      <c r="D1217" s="112"/>
      <c r="E1217" s="112"/>
      <c r="F1217" s="112"/>
      <c r="G1217" s="112"/>
    </row>
    <row r="1218" spans="2:7" x14ac:dyDescent="0.25">
      <c r="B1218" s="112"/>
      <c r="C1218" s="112"/>
      <c r="D1218" s="112"/>
      <c r="E1218" s="112"/>
      <c r="F1218" s="112"/>
      <c r="G1218" s="112"/>
    </row>
    <row r="1219" spans="2:7" x14ac:dyDescent="0.25">
      <c r="B1219" s="112"/>
      <c r="C1219" s="112"/>
      <c r="D1219" s="112"/>
      <c r="E1219" s="112"/>
      <c r="F1219" s="112"/>
      <c r="G1219" s="112"/>
    </row>
    <row r="1220" spans="2:7" x14ac:dyDescent="0.25">
      <c r="B1220" s="112"/>
      <c r="C1220" s="112"/>
      <c r="D1220" s="112"/>
      <c r="E1220" s="112"/>
      <c r="F1220" s="112"/>
      <c r="G1220" s="112"/>
    </row>
    <row r="1221" spans="2:7" x14ac:dyDescent="0.25">
      <c r="B1221" s="112"/>
      <c r="C1221" s="112"/>
      <c r="D1221" s="112"/>
      <c r="E1221" s="112"/>
      <c r="F1221" s="112"/>
      <c r="G1221" s="112"/>
    </row>
    <row r="1222" spans="2:7" x14ac:dyDescent="0.25">
      <c r="B1222" s="112"/>
      <c r="C1222" s="112"/>
      <c r="D1222" s="112"/>
      <c r="E1222" s="112"/>
      <c r="F1222" s="112"/>
      <c r="G1222" s="112"/>
    </row>
    <row r="1223" spans="2:7" x14ac:dyDescent="0.25">
      <c r="B1223" s="112"/>
      <c r="C1223" s="112"/>
      <c r="D1223" s="112"/>
      <c r="E1223" s="112"/>
      <c r="F1223" s="112"/>
      <c r="G1223" s="112"/>
    </row>
    <row r="1224" spans="2:7" x14ac:dyDescent="0.25">
      <c r="B1224" s="112"/>
      <c r="C1224" s="112"/>
      <c r="D1224" s="112"/>
      <c r="E1224" s="112"/>
      <c r="F1224" s="112"/>
      <c r="G1224" s="112"/>
    </row>
    <row r="1225" spans="2:7" x14ac:dyDescent="0.25">
      <c r="B1225" s="112"/>
      <c r="C1225" s="112"/>
      <c r="D1225" s="112"/>
      <c r="E1225" s="112"/>
      <c r="F1225" s="112"/>
      <c r="G1225" s="112"/>
    </row>
    <row r="1226" spans="2:7" x14ac:dyDescent="0.25">
      <c r="B1226" s="112"/>
      <c r="C1226" s="112"/>
      <c r="D1226" s="112"/>
      <c r="E1226" s="112"/>
      <c r="F1226" s="112"/>
      <c r="G1226" s="112"/>
    </row>
    <row r="1227" spans="2:7" x14ac:dyDescent="0.25">
      <c r="B1227" s="112"/>
      <c r="C1227" s="112"/>
      <c r="D1227" s="112"/>
      <c r="E1227" s="112"/>
      <c r="F1227" s="112"/>
      <c r="G1227" s="112"/>
    </row>
    <row r="1228" spans="2:7" x14ac:dyDescent="0.25">
      <c r="B1228" s="112"/>
      <c r="C1228" s="112"/>
      <c r="D1228" s="112"/>
      <c r="E1228" s="112"/>
      <c r="F1228" s="112"/>
      <c r="G1228" s="112"/>
    </row>
    <row r="1229" spans="2:7" x14ac:dyDescent="0.25">
      <c r="B1229" s="112"/>
      <c r="C1229" s="112"/>
      <c r="D1229" s="112"/>
      <c r="E1229" s="112"/>
      <c r="F1229" s="112"/>
      <c r="G1229" s="112"/>
    </row>
    <row r="1230" spans="2:7" x14ac:dyDescent="0.25">
      <c r="B1230" s="112"/>
      <c r="C1230" s="112"/>
      <c r="D1230" s="112"/>
      <c r="E1230" s="112"/>
      <c r="F1230" s="112"/>
      <c r="G1230" s="112"/>
    </row>
    <row r="1231" spans="2:7" x14ac:dyDescent="0.25">
      <c r="B1231" s="112"/>
      <c r="C1231" s="112"/>
      <c r="D1231" s="112"/>
      <c r="E1231" s="112"/>
      <c r="F1231" s="112"/>
      <c r="G1231" s="112"/>
    </row>
    <row r="1232" spans="2:7" x14ac:dyDescent="0.25">
      <c r="B1232" s="112"/>
      <c r="C1232" s="112"/>
      <c r="D1232" s="112"/>
      <c r="E1232" s="112"/>
      <c r="F1232" s="112"/>
      <c r="G1232" s="112"/>
    </row>
    <row r="1233" spans="2:7" x14ac:dyDescent="0.25">
      <c r="B1233" s="112"/>
      <c r="C1233" s="112"/>
      <c r="D1233" s="112"/>
      <c r="E1233" s="112"/>
      <c r="F1233" s="112"/>
      <c r="G1233" s="112"/>
    </row>
    <row r="1234" spans="2:7" x14ac:dyDescent="0.25">
      <c r="B1234" s="112"/>
      <c r="C1234" s="112"/>
      <c r="D1234" s="112"/>
      <c r="E1234" s="112"/>
      <c r="F1234" s="112"/>
      <c r="G1234" s="112"/>
    </row>
    <row r="1235" spans="2:7" x14ac:dyDescent="0.25">
      <c r="B1235" s="112"/>
      <c r="C1235" s="112"/>
      <c r="D1235" s="112"/>
      <c r="E1235" s="112"/>
      <c r="F1235" s="112"/>
      <c r="G1235" s="112"/>
    </row>
    <row r="1236" spans="2:7" x14ac:dyDescent="0.25">
      <c r="B1236" s="112"/>
      <c r="C1236" s="112"/>
      <c r="D1236" s="112"/>
      <c r="E1236" s="112"/>
      <c r="F1236" s="112"/>
      <c r="G1236" s="112"/>
    </row>
    <row r="1237" spans="2:7" x14ac:dyDescent="0.25">
      <c r="B1237" s="112"/>
      <c r="C1237" s="112"/>
      <c r="D1237" s="112"/>
      <c r="E1237" s="112"/>
      <c r="F1237" s="112"/>
      <c r="G1237" s="112"/>
    </row>
    <row r="1238" spans="2:7" x14ac:dyDescent="0.25">
      <c r="B1238" s="112"/>
      <c r="C1238" s="112"/>
      <c r="D1238" s="112"/>
      <c r="E1238" s="112"/>
      <c r="F1238" s="112"/>
      <c r="G1238" s="112"/>
    </row>
    <row r="1239" spans="2:7" x14ac:dyDescent="0.25">
      <c r="B1239" s="112"/>
      <c r="C1239" s="112"/>
      <c r="D1239" s="112"/>
      <c r="E1239" s="112"/>
      <c r="F1239" s="112"/>
      <c r="G1239" s="112"/>
    </row>
    <row r="1240" spans="2:7" x14ac:dyDescent="0.25">
      <c r="B1240" s="112"/>
      <c r="C1240" s="112"/>
      <c r="D1240" s="112"/>
      <c r="E1240" s="112"/>
      <c r="F1240" s="112"/>
      <c r="G1240" s="112"/>
    </row>
    <row r="1241" spans="2:7" x14ac:dyDescent="0.25">
      <c r="B1241" s="112"/>
      <c r="C1241" s="112"/>
      <c r="D1241" s="112"/>
      <c r="E1241" s="112"/>
      <c r="F1241" s="112"/>
      <c r="G1241" s="112"/>
    </row>
    <row r="1242" spans="2:7" x14ac:dyDescent="0.25">
      <c r="B1242" s="112"/>
      <c r="C1242" s="112"/>
      <c r="D1242" s="112"/>
      <c r="E1242" s="112"/>
      <c r="F1242" s="112"/>
      <c r="G1242" s="112"/>
    </row>
    <row r="1243" spans="2:7" x14ac:dyDescent="0.25">
      <c r="B1243" s="112"/>
      <c r="C1243" s="112"/>
      <c r="D1243" s="112"/>
      <c r="E1243" s="112"/>
      <c r="F1243" s="112"/>
      <c r="G1243" s="112"/>
    </row>
    <row r="1244" spans="2:7" x14ac:dyDescent="0.25">
      <c r="B1244" s="112"/>
      <c r="C1244" s="112"/>
      <c r="D1244" s="112"/>
      <c r="E1244" s="112"/>
      <c r="F1244" s="112"/>
      <c r="G1244" s="112"/>
    </row>
    <row r="1245" spans="2:7" x14ac:dyDescent="0.25">
      <c r="B1245" s="112"/>
      <c r="C1245" s="112"/>
      <c r="D1245" s="112"/>
      <c r="E1245" s="112"/>
      <c r="F1245" s="112"/>
      <c r="G1245" s="112"/>
    </row>
    <row r="1246" spans="2:7" x14ac:dyDescent="0.25">
      <c r="B1246" s="112"/>
      <c r="C1246" s="112"/>
      <c r="D1246" s="112"/>
      <c r="E1246" s="112"/>
      <c r="F1246" s="112"/>
      <c r="G1246" s="112"/>
    </row>
    <row r="1247" spans="2:7" x14ac:dyDescent="0.25">
      <c r="B1247" s="112"/>
      <c r="C1247" s="112"/>
      <c r="D1247" s="112"/>
      <c r="E1247" s="112"/>
      <c r="F1247" s="112"/>
      <c r="G1247" s="112"/>
    </row>
    <row r="1248" spans="2:7" x14ac:dyDescent="0.25">
      <c r="B1248" s="112"/>
      <c r="C1248" s="112"/>
      <c r="D1248" s="112"/>
      <c r="E1248" s="112"/>
      <c r="F1248" s="112"/>
      <c r="G1248" s="112"/>
    </row>
    <row r="1249" spans="2:7" x14ac:dyDescent="0.25">
      <c r="B1249" s="112"/>
      <c r="C1249" s="112"/>
      <c r="D1249" s="112"/>
      <c r="E1249" s="112"/>
      <c r="F1249" s="112"/>
      <c r="G1249" s="112"/>
    </row>
    <row r="1250" spans="2:7" x14ac:dyDescent="0.25">
      <c r="B1250" s="112"/>
      <c r="C1250" s="112"/>
      <c r="D1250" s="112"/>
      <c r="E1250" s="112"/>
      <c r="F1250" s="112"/>
      <c r="G1250" s="112"/>
    </row>
    <row r="1251" spans="2:7" x14ac:dyDescent="0.25">
      <c r="B1251" s="112"/>
      <c r="C1251" s="112"/>
      <c r="D1251" s="112"/>
      <c r="E1251" s="112"/>
      <c r="F1251" s="112"/>
      <c r="G1251" s="112"/>
    </row>
    <row r="1252" spans="2:7" x14ac:dyDescent="0.25">
      <c r="B1252" s="112"/>
      <c r="C1252" s="112"/>
      <c r="D1252" s="112"/>
      <c r="E1252" s="112"/>
      <c r="F1252" s="112"/>
      <c r="G1252" s="112"/>
    </row>
    <row r="1253" spans="2:7" x14ac:dyDescent="0.25">
      <c r="B1253" s="112"/>
      <c r="C1253" s="112"/>
      <c r="D1253" s="112"/>
      <c r="E1253" s="112"/>
      <c r="F1253" s="112"/>
      <c r="G1253" s="112"/>
    </row>
    <row r="1254" spans="2:7" x14ac:dyDescent="0.25">
      <c r="B1254" s="112"/>
      <c r="C1254" s="112"/>
      <c r="D1254" s="112"/>
      <c r="E1254" s="112"/>
      <c r="F1254" s="112"/>
      <c r="G1254" s="112"/>
    </row>
    <row r="1255" spans="2:7" x14ac:dyDescent="0.25">
      <c r="B1255" s="112"/>
      <c r="C1255" s="112"/>
      <c r="D1255" s="112"/>
      <c r="E1255" s="112"/>
      <c r="F1255" s="112"/>
      <c r="G1255" s="112"/>
    </row>
    <row r="1256" spans="2:7" x14ac:dyDescent="0.25">
      <c r="B1256" s="112"/>
      <c r="C1256" s="112"/>
      <c r="D1256" s="112"/>
      <c r="E1256" s="112"/>
      <c r="F1256" s="112"/>
      <c r="G1256" s="112"/>
    </row>
    <row r="1257" spans="2:7" x14ac:dyDescent="0.25">
      <c r="B1257" s="112"/>
      <c r="C1257" s="112"/>
      <c r="D1257" s="112"/>
      <c r="E1257" s="112"/>
      <c r="F1257" s="112"/>
      <c r="G1257" s="112"/>
    </row>
    <row r="1258" spans="2:7" x14ac:dyDescent="0.25">
      <c r="B1258" s="112"/>
      <c r="C1258" s="112"/>
      <c r="D1258" s="112"/>
      <c r="E1258" s="112"/>
      <c r="F1258" s="112"/>
      <c r="G1258" s="112"/>
    </row>
    <row r="1259" spans="2:7" x14ac:dyDescent="0.25">
      <c r="B1259" s="112"/>
      <c r="C1259" s="112"/>
      <c r="D1259" s="112"/>
      <c r="E1259" s="112"/>
      <c r="F1259" s="112"/>
      <c r="G1259" s="112"/>
    </row>
    <row r="1260" spans="2:7" x14ac:dyDescent="0.25">
      <c r="B1260" s="112"/>
      <c r="C1260" s="112"/>
      <c r="D1260" s="112"/>
      <c r="E1260" s="112"/>
      <c r="F1260" s="112"/>
      <c r="G1260" s="112"/>
    </row>
    <row r="1261" spans="2:7" x14ac:dyDescent="0.25">
      <c r="B1261" s="112"/>
      <c r="C1261" s="112"/>
      <c r="D1261" s="112"/>
      <c r="E1261" s="112"/>
      <c r="F1261" s="112"/>
      <c r="G1261" s="112"/>
    </row>
    <row r="1262" spans="2:7" x14ac:dyDescent="0.25">
      <c r="B1262" s="112"/>
      <c r="C1262" s="112"/>
      <c r="D1262" s="112"/>
      <c r="E1262" s="112"/>
      <c r="F1262" s="112"/>
      <c r="G1262" s="112"/>
    </row>
    <row r="1263" spans="2:7" x14ac:dyDescent="0.25">
      <c r="B1263" s="112"/>
      <c r="C1263" s="112"/>
      <c r="D1263" s="112"/>
      <c r="E1263" s="112"/>
      <c r="F1263" s="112"/>
      <c r="G1263" s="112"/>
    </row>
    <row r="1264" spans="2:7" x14ac:dyDescent="0.25">
      <c r="B1264" s="112"/>
      <c r="C1264" s="112"/>
      <c r="D1264" s="112"/>
      <c r="E1264" s="112"/>
      <c r="F1264" s="112"/>
      <c r="G1264" s="112"/>
    </row>
    <row r="1265" spans="2:7" x14ac:dyDescent="0.25">
      <c r="B1265" s="112"/>
      <c r="C1265" s="112"/>
      <c r="D1265" s="112"/>
      <c r="E1265" s="112"/>
      <c r="F1265" s="112"/>
      <c r="G1265" s="112"/>
    </row>
    <row r="1266" spans="2:7" x14ac:dyDescent="0.25">
      <c r="B1266" s="112"/>
      <c r="C1266" s="112"/>
      <c r="D1266" s="112"/>
      <c r="E1266" s="112"/>
      <c r="F1266" s="112"/>
      <c r="G1266" s="112"/>
    </row>
    <row r="1267" spans="2:7" x14ac:dyDescent="0.25">
      <c r="B1267" s="112"/>
      <c r="C1267" s="112"/>
      <c r="D1267" s="112"/>
      <c r="E1267" s="112"/>
      <c r="F1267" s="112"/>
      <c r="G1267" s="112"/>
    </row>
    <row r="1268" spans="2:7" x14ac:dyDescent="0.25">
      <c r="B1268" s="112"/>
      <c r="C1268" s="112"/>
      <c r="D1268" s="112"/>
      <c r="E1268" s="112"/>
      <c r="F1268" s="112"/>
      <c r="G1268" s="112"/>
    </row>
    <row r="1269" spans="2:7" x14ac:dyDescent="0.25">
      <c r="B1269" s="112"/>
      <c r="C1269" s="112"/>
      <c r="D1269" s="112"/>
      <c r="E1269" s="112"/>
      <c r="F1269" s="112"/>
      <c r="G1269" s="112"/>
    </row>
    <row r="1270" spans="2:7" x14ac:dyDescent="0.25">
      <c r="B1270" s="112"/>
      <c r="C1270" s="112"/>
      <c r="D1270" s="112"/>
      <c r="E1270" s="112"/>
      <c r="F1270" s="112"/>
      <c r="G1270" s="112"/>
    </row>
    <row r="1271" spans="2:7" x14ac:dyDescent="0.25">
      <c r="B1271" s="112"/>
      <c r="C1271" s="112"/>
      <c r="D1271" s="112"/>
      <c r="E1271" s="112"/>
      <c r="F1271" s="112"/>
      <c r="G1271" s="112"/>
    </row>
    <row r="1272" spans="2:7" x14ac:dyDescent="0.25">
      <c r="B1272" s="112"/>
      <c r="C1272" s="112"/>
      <c r="D1272" s="112"/>
      <c r="E1272" s="112"/>
      <c r="F1272" s="112"/>
      <c r="G1272" s="112"/>
    </row>
    <row r="1273" spans="2:7" x14ac:dyDescent="0.25">
      <c r="B1273" s="112"/>
      <c r="C1273" s="112"/>
      <c r="D1273" s="112"/>
      <c r="E1273" s="112"/>
      <c r="F1273" s="112"/>
      <c r="G1273" s="112"/>
    </row>
    <row r="1274" spans="2:7" x14ac:dyDescent="0.25">
      <c r="B1274" s="112"/>
      <c r="C1274" s="112"/>
      <c r="D1274" s="112"/>
      <c r="E1274" s="112"/>
      <c r="F1274" s="112"/>
      <c r="G1274" s="112"/>
    </row>
    <row r="1275" spans="2:7" x14ac:dyDescent="0.25">
      <c r="B1275" s="112"/>
      <c r="C1275" s="112"/>
      <c r="D1275" s="112"/>
      <c r="E1275" s="112"/>
      <c r="F1275" s="112"/>
      <c r="G1275" s="112"/>
    </row>
    <row r="1276" spans="2:7" x14ac:dyDescent="0.25">
      <c r="B1276" s="112"/>
      <c r="C1276" s="112"/>
      <c r="D1276" s="112"/>
      <c r="E1276" s="112"/>
      <c r="F1276" s="112"/>
      <c r="G1276" s="112"/>
    </row>
    <row r="1277" spans="2:7" x14ac:dyDescent="0.25">
      <c r="B1277" s="112"/>
      <c r="C1277" s="112"/>
      <c r="D1277" s="112"/>
      <c r="E1277" s="112"/>
      <c r="F1277" s="112"/>
      <c r="G1277" s="112"/>
    </row>
    <row r="1278" spans="2:7" x14ac:dyDescent="0.25">
      <c r="B1278" s="112"/>
      <c r="C1278" s="112"/>
      <c r="D1278" s="112"/>
      <c r="E1278" s="112"/>
      <c r="F1278" s="112"/>
      <c r="G1278" s="112"/>
    </row>
    <row r="1279" spans="2:7" x14ac:dyDescent="0.25">
      <c r="B1279" s="112"/>
      <c r="C1279" s="112"/>
      <c r="D1279" s="112"/>
      <c r="E1279" s="112"/>
      <c r="F1279" s="112"/>
      <c r="G1279" s="112"/>
    </row>
    <row r="1280" spans="2:7" x14ac:dyDescent="0.25">
      <c r="B1280" s="112"/>
      <c r="C1280" s="112"/>
      <c r="D1280" s="112"/>
      <c r="E1280" s="112"/>
      <c r="F1280" s="112"/>
      <c r="G1280" s="112"/>
    </row>
    <row r="1281" spans="2:7" x14ac:dyDescent="0.25">
      <c r="B1281" s="112"/>
      <c r="C1281" s="112"/>
      <c r="D1281" s="112"/>
      <c r="E1281" s="112"/>
      <c r="F1281" s="112"/>
      <c r="G1281" s="112"/>
    </row>
    <row r="1282" spans="2:7" x14ac:dyDescent="0.25">
      <c r="B1282" s="112"/>
      <c r="C1282" s="112"/>
      <c r="D1282" s="112"/>
      <c r="E1282" s="112"/>
      <c r="F1282" s="112"/>
      <c r="G1282" s="112"/>
    </row>
    <row r="1283" spans="2:7" x14ac:dyDescent="0.25">
      <c r="B1283" s="112"/>
      <c r="C1283" s="112"/>
      <c r="D1283" s="112"/>
      <c r="E1283" s="112"/>
      <c r="F1283" s="112"/>
      <c r="G1283" s="112"/>
    </row>
    <row r="1284" spans="2:7" x14ac:dyDescent="0.25">
      <c r="B1284" s="112"/>
      <c r="C1284" s="112"/>
      <c r="D1284" s="112"/>
      <c r="E1284" s="112"/>
      <c r="F1284" s="112"/>
      <c r="G1284" s="112"/>
    </row>
    <row r="1285" spans="2:7" x14ac:dyDescent="0.25">
      <c r="B1285" s="112"/>
      <c r="C1285" s="112"/>
      <c r="D1285" s="112"/>
      <c r="E1285" s="112"/>
      <c r="F1285" s="112"/>
      <c r="G1285" s="112"/>
    </row>
    <row r="1286" spans="2:7" x14ac:dyDescent="0.25">
      <c r="B1286" s="112"/>
      <c r="C1286" s="112"/>
      <c r="D1286" s="112"/>
      <c r="E1286" s="112"/>
      <c r="F1286" s="112"/>
      <c r="G1286" s="112"/>
    </row>
    <row r="1287" spans="2:7" x14ac:dyDescent="0.25">
      <c r="B1287" s="112"/>
      <c r="C1287" s="112"/>
      <c r="D1287" s="112"/>
      <c r="E1287" s="112"/>
      <c r="F1287" s="112"/>
      <c r="G1287" s="112"/>
    </row>
    <row r="1288" spans="2:7" x14ac:dyDescent="0.25">
      <c r="B1288" s="112"/>
      <c r="C1288" s="112"/>
      <c r="D1288" s="112"/>
      <c r="E1288" s="112"/>
      <c r="F1288" s="112"/>
      <c r="G1288" s="112"/>
    </row>
    <row r="1289" spans="2:7" x14ac:dyDescent="0.25">
      <c r="B1289" s="112"/>
      <c r="C1289" s="112"/>
      <c r="D1289" s="112"/>
      <c r="E1289" s="112"/>
      <c r="F1289" s="112"/>
      <c r="G1289" s="112"/>
    </row>
    <row r="1290" spans="2:7" x14ac:dyDescent="0.25">
      <c r="B1290" s="112"/>
      <c r="C1290" s="112"/>
      <c r="D1290" s="112"/>
      <c r="E1290" s="112"/>
      <c r="F1290" s="112"/>
      <c r="G1290" s="112"/>
    </row>
    <row r="1291" spans="2:7" x14ac:dyDescent="0.25">
      <c r="B1291" s="112"/>
      <c r="C1291" s="112"/>
      <c r="D1291" s="112"/>
      <c r="E1291" s="112"/>
      <c r="F1291" s="112"/>
      <c r="G1291" s="112"/>
    </row>
    <row r="1292" spans="2:7" x14ac:dyDescent="0.25">
      <c r="B1292" s="112"/>
      <c r="C1292" s="112"/>
      <c r="D1292" s="112"/>
      <c r="E1292" s="112"/>
      <c r="F1292" s="112"/>
      <c r="G1292" s="112"/>
    </row>
    <row r="1293" spans="2:7" x14ac:dyDescent="0.25">
      <c r="B1293" s="112"/>
      <c r="C1293" s="112"/>
      <c r="D1293" s="112"/>
      <c r="E1293" s="112"/>
      <c r="F1293" s="112"/>
      <c r="G1293" s="112"/>
    </row>
    <row r="1294" spans="2:7" x14ac:dyDescent="0.25">
      <c r="B1294" s="112"/>
      <c r="C1294" s="112"/>
      <c r="D1294" s="112"/>
      <c r="E1294" s="112"/>
      <c r="F1294" s="112"/>
      <c r="G1294" s="112"/>
    </row>
    <row r="1295" spans="2:7" x14ac:dyDescent="0.25">
      <c r="B1295" s="112"/>
      <c r="C1295" s="112"/>
      <c r="D1295" s="112"/>
      <c r="E1295" s="112"/>
      <c r="F1295" s="112"/>
      <c r="G1295" s="112"/>
    </row>
    <row r="1296" spans="2:7" x14ac:dyDescent="0.25">
      <c r="B1296" s="112"/>
      <c r="C1296" s="112"/>
      <c r="D1296" s="112"/>
      <c r="E1296" s="112"/>
      <c r="F1296" s="112"/>
      <c r="G1296" s="112"/>
    </row>
    <row r="1297" spans="2:7" x14ac:dyDescent="0.25">
      <c r="B1297" s="112"/>
      <c r="C1297" s="112"/>
      <c r="D1297" s="112"/>
      <c r="E1297" s="112"/>
      <c r="F1297" s="112"/>
      <c r="G1297" s="112"/>
    </row>
    <row r="1298" spans="2:7" x14ac:dyDescent="0.25">
      <c r="B1298" s="112"/>
      <c r="C1298" s="112"/>
      <c r="D1298" s="112"/>
      <c r="E1298" s="112"/>
      <c r="F1298" s="112"/>
      <c r="G1298" s="112"/>
    </row>
    <row r="1299" spans="2:7" x14ac:dyDescent="0.25">
      <c r="B1299" s="112"/>
      <c r="C1299" s="112"/>
      <c r="D1299" s="112"/>
      <c r="E1299" s="112"/>
      <c r="F1299" s="112"/>
      <c r="G1299" s="112"/>
    </row>
    <row r="1300" spans="2:7" x14ac:dyDescent="0.25">
      <c r="B1300" s="112"/>
      <c r="C1300" s="112"/>
      <c r="D1300" s="112"/>
      <c r="E1300" s="112"/>
      <c r="F1300" s="112"/>
      <c r="G1300" s="112"/>
    </row>
    <row r="1301" spans="2:7" x14ac:dyDescent="0.25">
      <c r="B1301" s="112"/>
      <c r="C1301" s="112"/>
      <c r="D1301" s="112"/>
      <c r="E1301" s="112"/>
      <c r="F1301" s="112"/>
      <c r="G1301" s="112"/>
    </row>
    <row r="1302" spans="2:7" x14ac:dyDescent="0.25">
      <c r="B1302" s="112"/>
      <c r="C1302" s="112"/>
      <c r="D1302" s="112"/>
      <c r="E1302" s="112"/>
      <c r="F1302" s="112"/>
      <c r="G1302" s="112"/>
    </row>
    <row r="1303" spans="2:7" x14ac:dyDescent="0.25">
      <c r="B1303" s="112"/>
      <c r="C1303" s="112"/>
      <c r="D1303" s="112"/>
      <c r="E1303" s="112"/>
      <c r="F1303" s="112"/>
      <c r="G1303" s="112"/>
    </row>
    <row r="1304" spans="2:7" x14ac:dyDescent="0.25">
      <c r="B1304" s="112"/>
      <c r="C1304" s="112"/>
      <c r="D1304" s="112"/>
      <c r="E1304" s="112"/>
      <c r="F1304" s="112"/>
      <c r="G1304" s="112"/>
    </row>
    <row r="1305" spans="2:7" x14ac:dyDescent="0.25">
      <c r="B1305" s="112"/>
      <c r="C1305" s="112"/>
      <c r="D1305" s="112"/>
      <c r="E1305" s="112"/>
      <c r="F1305" s="112"/>
      <c r="G1305" s="112"/>
    </row>
    <row r="1306" spans="2:7" x14ac:dyDescent="0.25">
      <c r="B1306" s="112"/>
      <c r="C1306" s="112"/>
      <c r="D1306" s="112"/>
      <c r="E1306" s="112"/>
      <c r="F1306" s="112"/>
      <c r="G1306" s="112"/>
    </row>
    <row r="1307" spans="2:7" x14ac:dyDescent="0.25">
      <c r="B1307" s="112"/>
      <c r="C1307" s="112"/>
      <c r="D1307" s="112"/>
      <c r="E1307" s="112"/>
      <c r="F1307" s="112"/>
      <c r="G1307" s="112"/>
    </row>
    <row r="1308" spans="2:7" x14ac:dyDescent="0.25">
      <c r="B1308" s="112"/>
      <c r="C1308" s="112"/>
      <c r="D1308" s="112"/>
      <c r="E1308" s="112"/>
      <c r="F1308" s="112"/>
      <c r="G1308" s="112"/>
    </row>
    <row r="1309" spans="2:7" x14ac:dyDescent="0.25">
      <c r="B1309" s="112"/>
      <c r="C1309" s="112"/>
      <c r="D1309" s="112"/>
      <c r="E1309" s="112"/>
      <c r="F1309" s="112"/>
      <c r="G1309" s="112"/>
    </row>
    <row r="1310" spans="2:7" x14ac:dyDescent="0.25">
      <c r="B1310" s="112"/>
      <c r="C1310" s="112"/>
      <c r="D1310" s="112"/>
      <c r="E1310" s="112"/>
      <c r="F1310" s="112"/>
      <c r="G1310" s="112"/>
    </row>
    <row r="1311" spans="2:7" x14ac:dyDescent="0.25">
      <c r="B1311" s="112"/>
      <c r="C1311" s="112"/>
      <c r="D1311" s="112"/>
      <c r="E1311" s="112"/>
      <c r="F1311" s="112"/>
      <c r="G1311" s="112"/>
    </row>
    <row r="1312" spans="2:7" x14ac:dyDescent="0.25">
      <c r="B1312" s="112"/>
      <c r="C1312" s="112"/>
      <c r="D1312" s="112"/>
      <c r="E1312" s="112"/>
      <c r="F1312" s="112"/>
      <c r="G1312" s="112"/>
    </row>
    <row r="1313" spans="2:7" x14ac:dyDescent="0.25">
      <c r="B1313" s="112"/>
      <c r="C1313" s="112"/>
      <c r="D1313" s="112"/>
      <c r="E1313" s="112"/>
      <c r="F1313" s="112"/>
      <c r="G1313" s="112"/>
    </row>
    <row r="1314" spans="2:7" x14ac:dyDescent="0.25">
      <c r="B1314" s="112"/>
      <c r="C1314" s="112"/>
      <c r="D1314" s="112"/>
      <c r="E1314" s="112"/>
      <c r="F1314" s="112"/>
      <c r="G1314" s="112"/>
    </row>
    <row r="1315" spans="2:7" x14ac:dyDescent="0.25">
      <c r="B1315" s="112"/>
      <c r="C1315" s="112"/>
      <c r="D1315" s="112"/>
      <c r="E1315" s="112"/>
      <c r="F1315" s="112"/>
      <c r="G1315" s="112"/>
    </row>
    <row r="1316" spans="2:7" x14ac:dyDescent="0.25">
      <c r="B1316" s="112"/>
      <c r="C1316" s="112"/>
      <c r="D1316" s="112"/>
      <c r="E1316" s="112"/>
      <c r="F1316" s="112"/>
      <c r="G1316" s="112"/>
    </row>
    <row r="1317" spans="2:7" x14ac:dyDescent="0.25">
      <c r="B1317" s="112"/>
      <c r="C1317" s="112"/>
      <c r="D1317" s="112"/>
      <c r="E1317" s="112"/>
      <c r="F1317" s="112"/>
      <c r="G1317" s="112"/>
    </row>
    <row r="1318" spans="2:7" x14ac:dyDescent="0.25">
      <c r="B1318" s="112"/>
      <c r="C1318" s="112"/>
      <c r="D1318" s="112"/>
      <c r="E1318" s="112"/>
      <c r="F1318" s="112"/>
      <c r="G1318" s="112"/>
    </row>
    <row r="1319" spans="2:7" x14ac:dyDescent="0.25">
      <c r="B1319" s="112"/>
      <c r="C1319" s="112"/>
      <c r="D1319" s="112"/>
      <c r="E1319" s="112"/>
      <c r="F1319" s="112"/>
      <c r="G1319" s="112"/>
    </row>
    <row r="1320" spans="2:7" x14ac:dyDescent="0.25">
      <c r="B1320" s="112"/>
      <c r="C1320" s="112"/>
      <c r="D1320" s="112"/>
      <c r="E1320" s="112"/>
      <c r="F1320" s="112"/>
      <c r="G1320" s="112"/>
    </row>
    <row r="1321" spans="2:7" x14ac:dyDescent="0.25">
      <c r="B1321" s="112"/>
      <c r="C1321" s="112"/>
      <c r="D1321" s="112"/>
      <c r="E1321" s="112"/>
      <c r="F1321" s="112"/>
      <c r="G1321" s="112"/>
    </row>
    <row r="1322" spans="2:7" x14ac:dyDescent="0.25">
      <c r="B1322" s="112"/>
      <c r="C1322" s="112"/>
      <c r="D1322" s="112"/>
      <c r="E1322" s="112"/>
      <c r="F1322" s="112"/>
      <c r="G1322" s="112"/>
    </row>
    <row r="1323" spans="2:7" x14ac:dyDescent="0.25">
      <c r="B1323" s="112"/>
      <c r="C1323" s="112"/>
      <c r="D1323" s="112"/>
      <c r="E1323" s="112"/>
      <c r="F1323" s="112"/>
      <c r="G1323" s="112"/>
    </row>
    <row r="1324" spans="2:7" x14ac:dyDescent="0.25">
      <c r="B1324" s="112"/>
      <c r="C1324" s="112"/>
      <c r="D1324" s="112"/>
      <c r="E1324" s="112"/>
      <c r="F1324" s="112"/>
      <c r="G1324" s="112"/>
    </row>
    <row r="1325" spans="2:7" x14ac:dyDescent="0.25">
      <c r="B1325" s="112"/>
      <c r="C1325" s="112"/>
      <c r="D1325" s="112"/>
      <c r="E1325" s="112"/>
      <c r="F1325" s="112"/>
      <c r="G1325" s="112"/>
    </row>
    <row r="1326" spans="2:7" x14ac:dyDescent="0.25">
      <c r="B1326" s="112"/>
      <c r="C1326" s="112"/>
      <c r="D1326" s="112"/>
      <c r="E1326" s="112"/>
      <c r="F1326" s="112"/>
      <c r="G1326" s="112"/>
    </row>
    <row r="1327" spans="2:7" x14ac:dyDescent="0.25">
      <c r="B1327" s="112"/>
      <c r="C1327" s="112"/>
      <c r="D1327" s="112"/>
      <c r="E1327" s="112"/>
      <c r="F1327" s="112"/>
      <c r="G1327" s="112"/>
    </row>
    <row r="1328" spans="2:7" x14ac:dyDescent="0.25">
      <c r="B1328" s="112"/>
      <c r="C1328" s="112"/>
      <c r="D1328" s="112"/>
      <c r="E1328" s="112"/>
      <c r="F1328" s="112"/>
      <c r="G1328" s="112"/>
    </row>
    <row r="1329" spans="2:7" x14ac:dyDescent="0.25">
      <c r="B1329" s="112"/>
      <c r="C1329" s="112"/>
      <c r="D1329" s="112"/>
      <c r="E1329" s="112"/>
      <c r="F1329" s="112"/>
      <c r="G1329" s="112"/>
    </row>
    <row r="1330" spans="2:7" x14ac:dyDescent="0.25">
      <c r="B1330" s="112"/>
      <c r="C1330" s="112"/>
      <c r="D1330" s="112"/>
      <c r="E1330" s="112"/>
      <c r="F1330" s="112"/>
      <c r="G1330" s="112"/>
    </row>
    <row r="1331" spans="2:7" x14ac:dyDescent="0.25">
      <c r="B1331" s="112"/>
      <c r="C1331" s="112"/>
      <c r="D1331" s="112"/>
      <c r="E1331" s="112"/>
      <c r="F1331" s="112"/>
      <c r="G1331" s="112"/>
    </row>
    <row r="1332" spans="2:7" x14ac:dyDescent="0.25">
      <c r="B1332" s="112"/>
      <c r="C1332" s="112"/>
      <c r="D1332" s="112"/>
      <c r="E1332" s="112"/>
      <c r="F1332" s="112"/>
      <c r="G1332" s="112"/>
    </row>
    <row r="1333" spans="2:7" x14ac:dyDescent="0.25">
      <c r="B1333" s="112"/>
      <c r="C1333" s="112"/>
      <c r="D1333" s="112"/>
      <c r="E1333" s="112"/>
      <c r="F1333" s="112"/>
      <c r="G1333" s="112"/>
    </row>
    <row r="1334" spans="2:7" x14ac:dyDescent="0.25">
      <c r="B1334" s="112"/>
      <c r="C1334" s="112"/>
      <c r="D1334" s="112"/>
      <c r="E1334" s="112"/>
      <c r="F1334" s="112"/>
      <c r="G1334" s="112"/>
    </row>
    <row r="1335" spans="2:7" x14ac:dyDescent="0.25">
      <c r="B1335" s="112"/>
      <c r="C1335" s="112"/>
      <c r="D1335" s="112"/>
      <c r="E1335" s="112"/>
      <c r="F1335" s="112"/>
      <c r="G1335" s="112"/>
    </row>
    <row r="1336" spans="2:7" x14ac:dyDescent="0.25">
      <c r="B1336" s="112"/>
      <c r="C1336" s="112"/>
      <c r="D1336" s="112"/>
      <c r="E1336" s="112"/>
      <c r="F1336" s="112"/>
      <c r="G1336" s="112"/>
    </row>
    <row r="1337" spans="2:7" x14ac:dyDescent="0.25">
      <c r="B1337" s="112"/>
      <c r="C1337" s="112"/>
      <c r="D1337" s="112"/>
      <c r="E1337" s="112"/>
      <c r="F1337" s="112"/>
      <c r="G1337" s="112"/>
    </row>
    <row r="1338" spans="2:7" x14ac:dyDescent="0.25">
      <c r="B1338" s="112"/>
      <c r="C1338" s="112"/>
      <c r="D1338" s="112"/>
      <c r="E1338" s="112"/>
      <c r="F1338" s="112"/>
      <c r="G1338" s="112"/>
    </row>
    <row r="1339" spans="2:7" x14ac:dyDescent="0.25">
      <c r="B1339" s="112"/>
      <c r="C1339" s="112"/>
      <c r="D1339" s="112"/>
      <c r="E1339" s="112"/>
      <c r="F1339" s="112"/>
      <c r="G1339" s="112"/>
    </row>
    <row r="1340" spans="2:7" x14ac:dyDescent="0.25">
      <c r="B1340" s="112"/>
      <c r="C1340" s="112"/>
      <c r="D1340" s="112"/>
      <c r="E1340" s="112"/>
      <c r="F1340" s="112"/>
      <c r="G1340" s="112"/>
    </row>
    <row r="1341" spans="2:7" x14ac:dyDescent="0.25">
      <c r="B1341" s="112"/>
      <c r="C1341" s="112"/>
      <c r="D1341" s="112"/>
      <c r="E1341" s="112"/>
      <c r="F1341" s="112"/>
      <c r="G1341" s="112"/>
    </row>
    <row r="1342" spans="2:7" x14ac:dyDescent="0.25">
      <c r="B1342" s="112"/>
      <c r="C1342" s="112"/>
      <c r="D1342" s="112"/>
      <c r="E1342" s="112"/>
      <c r="F1342" s="112"/>
      <c r="G1342" s="112"/>
    </row>
    <row r="1343" spans="2:7" x14ac:dyDescent="0.25">
      <c r="B1343" s="112"/>
      <c r="C1343" s="112"/>
      <c r="D1343" s="112"/>
      <c r="E1343" s="112"/>
      <c r="F1343" s="112"/>
      <c r="G1343" s="112"/>
    </row>
    <row r="1344" spans="2:7" x14ac:dyDescent="0.25">
      <c r="B1344" s="112"/>
      <c r="C1344" s="112"/>
      <c r="D1344" s="112"/>
      <c r="E1344" s="112"/>
      <c r="F1344" s="112"/>
      <c r="G1344" s="112"/>
    </row>
    <row r="1345" spans="2:7" x14ac:dyDescent="0.25">
      <c r="B1345" s="112"/>
      <c r="C1345" s="112"/>
      <c r="D1345" s="112"/>
      <c r="E1345" s="112"/>
      <c r="F1345" s="112"/>
      <c r="G1345" s="112"/>
    </row>
    <row r="1346" spans="2:7" x14ac:dyDescent="0.25">
      <c r="B1346" s="112"/>
      <c r="C1346" s="112"/>
      <c r="D1346" s="112"/>
      <c r="E1346" s="112"/>
      <c r="F1346" s="112"/>
      <c r="G1346" s="112"/>
    </row>
    <row r="1347" spans="2:7" x14ac:dyDescent="0.25">
      <c r="B1347" s="112"/>
      <c r="C1347" s="112"/>
      <c r="D1347" s="112"/>
      <c r="E1347" s="112"/>
      <c r="F1347" s="112"/>
      <c r="G1347" s="112"/>
    </row>
    <row r="1348" spans="2:7" x14ac:dyDescent="0.25">
      <c r="B1348" s="112"/>
      <c r="C1348" s="112"/>
      <c r="D1348" s="112"/>
      <c r="E1348" s="112"/>
      <c r="F1348" s="112"/>
      <c r="G1348" s="112"/>
    </row>
    <row r="1349" spans="2:7" x14ac:dyDescent="0.25">
      <c r="B1349" s="112"/>
      <c r="C1349" s="112"/>
      <c r="D1349" s="112"/>
      <c r="E1349" s="112"/>
      <c r="F1349" s="112"/>
      <c r="G1349" s="112"/>
    </row>
    <row r="1350" spans="2:7" x14ac:dyDescent="0.25">
      <c r="B1350" s="112"/>
      <c r="C1350" s="112"/>
      <c r="D1350" s="112"/>
      <c r="E1350" s="112"/>
      <c r="F1350" s="112"/>
      <c r="G1350" s="112"/>
    </row>
    <row r="1351" spans="2:7" x14ac:dyDescent="0.25">
      <c r="B1351" s="112"/>
      <c r="C1351" s="112"/>
      <c r="D1351" s="112"/>
      <c r="E1351" s="112"/>
      <c r="F1351" s="112"/>
      <c r="G1351" s="112"/>
    </row>
    <row r="1352" spans="2:7" x14ac:dyDescent="0.25">
      <c r="B1352" s="112"/>
      <c r="C1352" s="112"/>
      <c r="D1352" s="112"/>
      <c r="E1352" s="112"/>
      <c r="F1352" s="112"/>
      <c r="G1352" s="112"/>
    </row>
    <row r="1353" spans="2:7" x14ac:dyDescent="0.25">
      <c r="B1353" s="112"/>
      <c r="C1353" s="112"/>
      <c r="D1353" s="112"/>
      <c r="E1353" s="112"/>
      <c r="F1353" s="112"/>
      <c r="G1353" s="112"/>
    </row>
    <row r="1354" spans="2:7" x14ac:dyDescent="0.25">
      <c r="B1354" s="112"/>
      <c r="C1354" s="112"/>
      <c r="D1354" s="112"/>
      <c r="E1354" s="112"/>
      <c r="F1354" s="112"/>
      <c r="G1354" s="112"/>
    </row>
    <row r="1355" spans="2:7" x14ac:dyDescent="0.25">
      <c r="B1355" s="112"/>
      <c r="C1355" s="112"/>
      <c r="D1355" s="112"/>
      <c r="E1355" s="112"/>
      <c r="F1355" s="112"/>
      <c r="G1355" s="112"/>
    </row>
    <row r="1356" spans="2:7" x14ac:dyDescent="0.25">
      <c r="B1356" s="112"/>
      <c r="C1356" s="112"/>
      <c r="D1356" s="112"/>
      <c r="E1356" s="112"/>
      <c r="F1356" s="112"/>
      <c r="G1356" s="112"/>
    </row>
    <row r="1357" spans="2:7" x14ac:dyDescent="0.25">
      <c r="B1357" s="112"/>
      <c r="C1357" s="112"/>
      <c r="D1357" s="112"/>
      <c r="E1357" s="112"/>
      <c r="F1357" s="112"/>
      <c r="G1357" s="112"/>
    </row>
    <row r="1358" spans="2:7" x14ac:dyDescent="0.25">
      <c r="B1358" s="112"/>
      <c r="C1358" s="112"/>
      <c r="D1358" s="112"/>
      <c r="E1358" s="112"/>
      <c r="F1358" s="112"/>
      <c r="G1358" s="112"/>
    </row>
    <row r="1359" spans="2:7" x14ac:dyDescent="0.25">
      <c r="B1359" s="112"/>
      <c r="C1359" s="112"/>
      <c r="D1359" s="112"/>
      <c r="E1359" s="112"/>
      <c r="F1359" s="112"/>
      <c r="G1359" s="112"/>
    </row>
    <row r="1360" spans="2:7" x14ac:dyDescent="0.25">
      <c r="B1360" s="112"/>
      <c r="C1360" s="112"/>
      <c r="D1360" s="112"/>
      <c r="E1360" s="112"/>
      <c r="F1360" s="112"/>
      <c r="G1360" s="112"/>
    </row>
    <row r="1361" spans="2:7" x14ac:dyDescent="0.25">
      <c r="B1361" s="112"/>
      <c r="C1361" s="112"/>
      <c r="D1361" s="112"/>
      <c r="E1361" s="112"/>
      <c r="F1361" s="112"/>
      <c r="G1361" s="112"/>
    </row>
    <row r="1362" spans="2:7" x14ac:dyDescent="0.25">
      <c r="B1362" s="112"/>
      <c r="C1362" s="112"/>
      <c r="D1362" s="112"/>
      <c r="E1362" s="112"/>
      <c r="F1362" s="112"/>
      <c r="G1362" s="112"/>
    </row>
    <row r="1363" spans="2:7" x14ac:dyDescent="0.25">
      <c r="B1363" s="112"/>
      <c r="C1363" s="112"/>
      <c r="D1363" s="112"/>
      <c r="E1363" s="112"/>
      <c r="F1363" s="112"/>
      <c r="G1363" s="112"/>
    </row>
    <row r="1364" spans="2:7" x14ac:dyDescent="0.25">
      <c r="B1364" s="112"/>
      <c r="C1364" s="112"/>
      <c r="D1364" s="112"/>
      <c r="E1364" s="112"/>
      <c r="F1364" s="112"/>
      <c r="G1364" s="112"/>
    </row>
    <row r="1365" spans="2:7" x14ac:dyDescent="0.25">
      <c r="B1365" s="112"/>
      <c r="C1365" s="112"/>
      <c r="D1365" s="112"/>
      <c r="E1365" s="112"/>
      <c r="F1365" s="112"/>
      <c r="G1365" s="112"/>
    </row>
    <row r="1366" spans="2:7" x14ac:dyDescent="0.25">
      <c r="B1366" s="112"/>
      <c r="C1366" s="112"/>
      <c r="D1366" s="112"/>
      <c r="E1366" s="112"/>
      <c r="F1366" s="112"/>
      <c r="G1366" s="112"/>
    </row>
    <row r="1367" spans="2:7" x14ac:dyDescent="0.25">
      <c r="B1367" s="112"/>
      <c r="C1367" s="112"/>
      <c r="D1367" s="112"/>
      <c r="E1367" s="112"/>
      <c r="F1367" s="112"/>
      <c r="G1367" s="112"/>
    </row>
    <row r="1368" spans="2:7" x14ac:dyDescent="0.25">
      <c r="B1368" s="112"/>
      <c r="C1368" s="112"/>
      <c r="D1368" s="112"/>
      <c r="E1368" s="112"/>
      <c r="F1368" s="112"/>
      <c r="G1368" s="112"/>
    </row>
    <row r="1369" spans="2:7" x14ac:dyDescent="0.25">
      <c r="B1369" s="112"/>
      <c r="C1369" s="112"/>
      <c r="D1369" s="112"/>
      <c r="E1369" s="112"/>
      <c r="F1369" s="112"/>
      <c r="G1369" s="112"/>
    </row>
    <row r="1370" spans="2:7" x14ac:dyDescent="0.25">
      <c r="B1370" s="112"/>
      <c r="C1370" s="112"/>
      <c r="D1370" s="112"/>
      <c r="E1370" s="112"/>
      <c r="F1370" s="112"/>
      <c r="G1370" s="112"/>
    </row>
    <row r="1371" spans="2:7" x14ac:dyDescent="0.25">
      <c r="B1371" s="112"/>
      <c r="C1371" s="112"/>
      <c r="D1371" s="112"/>
      <c r="E1371" s="112"/>
      <c r="F1371" s="112"/>
      <c r="G1371" s="112"/>
    </row>
    <row r="1372" spans="2:7" x14ac:dyDescent="0.25">
      <c r="B1372" s="112"/>
      <c r="C1372" s="112"/>
      <c r="D1372" s="112"/>
      <c r="E1372" s="112"/>
      <c r="F1372" s="112"/>
      <c r="G1372" s="112"/>
    </row>
    <row r="1373" spans="2:7" x14ac:dyDescent="0.25">
      <c r="B1373" s="112"/>
      <c r="C1373" s="112"/>
      <c r="D1373" s="112"/>
      <c r="E1373" s="112"/>
      <c r="F1373" s="112"/>
      <c r="G1373" s="112"/>
    </row>
    <row r="1374" spans="2:7" x14ac:dyDescent="0.25">
      <c r="B1374" s="112"/>
      <c r="C1374" s="112"/>
      <c r="D1374" s="112"/>
      <c r="E1374" s="112"/>
      <c r="F1374" s="112"/>
      <c r="G1374" s="112"/>
    </row>
    <row r="1375" spans="2:7" x14ac:dyDescent="0.25">
      <c r="B1375" s="112"/>
      <c r="C1375" s="112"/>
      <c r="D1375" s="112"/>
      <c r="E1375" s="112"/>
      <c r="F1375" s="112"/>
      <c r="G1375" s="112"/>
    </row>
    <row r="1376" spans="2:7" x14ac:dyDescent="0.25">
      <c r="B1376" s="112"/>
      <c r="C1376" s="112"/>
      <c r="D1376" s="112"/>
      <c r="E1376" s="112"/>
      <c r="F1376" s="112"/>
      <c r="G1376" s="112"/>
    </row>
    <row r="1377" spans="2:7" x14ac:dyDescent="0.25">
      <c r="B1377" s="112"/>
      <c r="C1377" s="112"/>
      <c r="D1377" s="112"/>
      <c r="E1377" s="112"/>
      <c r="F1377" s="112"/>
      <c r="G1377" s="112"/>
    </row>
    <row r="1378" spans="2:7" x14ac:dyDescent="0.25">
      <c r="B1378" s="112"/>
      <c r="C1378" s="112"/>
      <c r="D1378" s="112"/>
      <c r="E1378" s="112"/>
      <c r="F1378" s="112"/>
      <c r="G1378" s="112"/>
    </row>
    <row r="1379" spans="2:7" x14ac:dyDescent="0.25">
      <c r="B1379" s="112"/>
      <c r="C1379" s="112"/>
      <c r="D1379" s="112"/>
      <c r="E1379" s="112"/>
      <c r="F1379" s="112"/>
      <c r="G1379" s="112"/>
    </row>
    <row r="1380" spans="2:7" x14ac:dyDescent="0.25">
      <c r="B1380" s="112"/>
      <c r="C1380" s="112"/>
      <c r="D1380" s="112"/>
      <c r="E1380" s="112"/>
      <c r="F1380" s="112"/>
      <c r="G1380" s="112"/>
    </row>
    <row r="1381" spans="2:7" x14ac:dyDescent="0.25">
      <c r="B1381" s="112"/>
      <c r="C1381" s="112"/>
      <c r="D1381" s="112"/>
      <c r="E1381" s="112"/>
      <c r="F1381" s="112"/>
      <c r="G1381" s="112"/>
    </row>
    <row r="1382" spans="2:7" x14ac:dyDescent="0.25">
      <c r="B1382" s="112"/>
      <c r="C1382" s="112"/>
      <c r="D1382" s="112"/>
      <c r="E1382" s="112"/>
      <c r="F1382" s="112"/>
      <c r="G1382" s="112"/>
    </row>
    <row r="1383" spans="2:7" x14ac:dyDescent="0.25">
      <c r="B1383" s="112"/>
      <c r="C1383" s="112"/>
      <c r="D1383" s="112"/>
      <c r="E1383" s="112"/>
      <c r="F1383" s="112"/>
      <c r="G1383" s="112"/>
    </row>
    <row r="1384" spans="2:7" x14ac:dyDescent="0.25">
      <c r="B1384" s="112"/>
      <c r="C1384" s="112"/>
      <c r="D1384" s="112"/>
      <c r="E1384" s="112"/>
      <c r="F1384" s="112"/>
      <c r="G1384" s="112"/>
    </row>
    <row r="1385" spans="2:7" x14ac:dyDescent="0.25">
      <c r="B1385" s="112"/>
      <c r="C1385" s="112"/>
      <c r="D1385" s="112"/>
      <c r="E1385" s="112"/>
      <c r="F1385" s="112"/>
      <c r="G1385" s="112"/>
    </row>
    <row r="1386" spans="2:7" x14ac:dyDescent="0.25">
      <c r="B1386" s="112"/>
      <c r="C1386" s="112"/>
      <c r="D1386" s="112"/>
      <c r="E1386" s="112"/>
      <c r="F1386" s="112"/>
      <c r="G1386" s="112"/>
    </row>
    <row r="1387" spans="2:7" x14ac:dyDescent="0.25">
      <c r="B1387" s="112"/>
      <c r="C1387" s="112"/>
      <c r="D1387" s="112"/>
      <c r="E1387" s="112"/>
      <c r="F1387" s="112"/>
      <c r="G1387" s="112"/>
    </row>
    <row r="1388" spans="2:7" x14ac:dyDescent="0.25">
      <c r="B1388" s="112"/>
      <c r="C1388" s="112"/>
      <c r="D1388" s="112"/>
      <c r="E1388" s="112"/>
      <c r="F1388" s="112"/>
      <c r="G1388" s="112"/>
    </row>
    <row r="1389" spans="2:7" x14ac:dyDescent="0.25">
      <c r="B1389" s="112"/>
      <c r="C1389" s="112"/>
      <c r="D1389" s="112"/>
      <c r="E1389" s="112"/>
      <c r="F1389" s="112"/>
      <c r="G1389" s="112"/>
    </row>
    <row r="1390" spans="2:7" x14ac:dyDescent="0.25">
      <c r="B1390" s="112"/>
      <c r="C1390" s="112"/>
      <c r="D1390" s="112"/>
      <c r="E1390" s="112"/>
      <c r="F1390" s="112"/>
      <c r="G1390" s="112"/>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G4"/>
  <sheetViews>
    <sheetView workbookViewId="0">
      <selection activeCell="C4" sqref="C4"/>
    </sheetView>
  </sheetViews>
  <sheetFormatPr baseColWidth="10" defaultRowHeight="12.75" x14ac:dyDescent="0.2"/>
  <cols>
    <col min="1" max="1" width="3.28515625" style="5" customWidth="1"/>
    <col min="2" max="2" width="12.140625" style="1" bestFit="1" customWidth="1"/>
    <col min="3" max="3" width="17.7109375" style="5" bestFit="1" customWidth="1"/>
    <col min="4" max="4" width="21" style="5" bestFit="1" customWidth="1"/>
    <col min="5" max="7" width="16.7109375" style="5" bestFit="1" customWidth="1"/>
    <col min="8" max="16384" width="11.42578125" style="5"/>
  </cols>
  <sheetData>
    <row r="2" spans="2:7" x14ac:dyDescent="0.2">
      <c r="B2" s="13" t="s">
        <v>97</v>
      </c>
      <c r="C2" s="13" t="s">
        <v>591</v>
      </c>
      <c r="D2" s="13" t="s">
        <v>601</v>
      </c>
      <c r="E2" s="13" t="s">
        <v>649</v>
      </c>
      <c r="F2" s="13" t="s">
        <v>650</v>
      </c>
      <c r="G2" s="13" t="s">
        <v>649</v>
      </c>
    </row>
    <row r="3" spans="2:7" x14ac:dyDescent="0.2">
      <c r="B3" s="1" t="s">
        <v>20</v>
      </c>
      <c r="C3" s="5">
        <v>0</v>
      </c>
      <c r="D3" s="5">
        <v>0</v>
      </c>
      <c r="E3" s="126">
        <v>0</v>
      </c>
      <c r="F3" s="127">
        <v>1</v>
      </c>
      <c r="G3" s="139">
        <v>0</v>
      </c>
    </row>
    <row r="4" spans="2:7" x14ac:dyDescent="0.2">
      <c r="B4" s="1" t="s">
        <v>324</v>
      </c>
      <c r="C4" s="5">
        <v>99999999999</v>
      </c>
      <c r="D4" s="5">
        <v>1000</v>
      </c>
      <c r="E4" s="126">
        <v>99999999999.999893</v>
      </c>
      <c r="F4" s="127">
        <v>73050</v>
      </c>
      <c r="G4" s="139">
        <v>99999999999.999893</v>
      </c>
    </row>
  </sheetData>
  <sheetProtection password="C71F" sheet="1" objects="1" scenarios="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
  <sheetViews>
    <sheetView showGridLines="0" workbookViewId="0">
      <selection activeCell="C6" sqref="C6"/>
    </sheetView>
  </sheetViews>
  <sheetFormatPr baseColWidth="10" defaultRowHeight="15" x14ac:dyDescent="0.25"/>
  <cols>
    <col min="2" max="2" width="25.7109375" customWidth="1"/>
  </cols>
  <sheetData>
    <row r="3" spans="2:3" x14ac:dyDescent="0.25">
      <c r="B3" t="s">
        <v>673</v>
      </c>
      <c r="C3" s="149">
        <v>153850</v>
      </c>
    </row>
    <row r="4" spans="2:3" x14ac:dyDescent="0.25">
      <c r="B4" t="s">
        <v>674</v>
      </c>
      <c r="C4">
        <f>+C3/5*2</f>
        <v>61540</v>
      </c>
    </row>
    <row r="5" spans="2:3" x14ac:dyDescent="0.25">
      <c r="B5" t="s">
        <v>675</v>
      </c>
      <c r="C5" s="149">
        <f>+C3-C4</f>
        <v>92310</v>
      </c>
    </row>
    <row r="6" spans="2:3" x14ac:dyDescent="0.25">
      <c r="B6" t="s">
        <v>672</v>
      </c>
      <c r="C6" s="149">
        <v>447074734</v>
      </c>
    </row>
    <row r="7" spans="2:3" x14ac:dyDescent="0.25">
      <c r="C7" s="150">
        <f>+C3/$C$6</f>
        <v>3.4412591072525246E-4</v>
      </c>
    </row>
    <row r="8" spans="2:3" x14ac:dyDescent="0.25">
      <c r="C8" s="150">
        <f t="shared" ref="C8:C9" si="0">+C4/$C$6</f>
        <v>1.37650364290101E-4</v>
      </c>
    </row>
    <row r="9" spans="2:3" x14ac:dyDescent="0.25">
      <c r="C9" s="150">
        <f t="shared" si="0"/>
        <v>2.0647554643515149E-4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sheetPr>
  <dimension ref="A1:V10"/>
  <sheetViews>
    <sheetView topLeftCell="A5" zoomScaleNormal="100" workbookViewId="0">
      <selection activeCell="A20" sqref="A20:H20"/>
    </sheetView>
  </sheetViews>
  <sheetFormatPr baseColWidth="10" defaultRowHeight="12.75" x14ac:dyDescent="0.2"/>
  <cols>
    <col min="1" max="1" width="19.85546875" style="5" customWidth="1"/>
    <col min="2" max="2" width="10.42578125" style="5" customWidth="1"/>
    <col min="3" max="3" width="12.28515625" style="5" customWidth="1"/>
    <col min="4" max="4" width="4.140625" style="5" customWidth="1"/>
    <col min="5" max="5" width="4.5703125" style="5" customWidth="1"/>
    <col min="6" max="6" width="8.85546875" style="5" customWidth="1"/>
    <col min="7" max="7" width="28.28515625" style="5" customWidth="1"/>
    <col min="8" max="8" width="1.28515625" style="5" customWidth="1"/>
    <col min="9" max="9" width="5.28515625" style="79" bestFit="1" customWidth="1"/>
    <col min="10" max="10" width="44.140625" style="62" customWidth="1"/>
    <col min="11" max="11" width="3" style="5" customWidth="1"/>
    <col min="12" max="12" width="4.42578125" style="5" customWidth="1"/>
    <col min="13" max="13" width="4.28515625" style="5" customWidth="1"/>
    <col min="14" max="14" width="3.7109375" style="5" customWidth="1"/>
    <col min="15" max="15" width="2.5703125" style="5" customWidth="1"/>
    <col min="16" max="16" width="2.7109375" style="5" customWidth="1"/>
    <col min="17" max="17" width="6" style="5" customWidth="1"/>
    <col min="18" max="18" width="3.5703125" style="5" customWidth="1"/>
    <col min="19" max="19" width="3.85546875" style="96" customWidth="1"/>
    <col min="20" max="20" width="5.28515625" style="5" customWidth="1"/>
    <col min="21" max="21" width="3.42578125" style="96" customWidth="1"/>
    <col min="22" max="22" width="2.140625" style="96" customWidth="1"/>
    <col min="23" max="16384" width="11.42578125" style="5"/>
  </cols>
  <sheetData>
    <row r="1" spans="1:22" ht="15" x14ac:dyDescent="0.2">
      <c r="A1" s="278" t="s">
        <v>28</v>
      </c>
      <c r="B1" s="278"/>
      <c r="C1" s="278"/>
      <c r="D1" s="278"/>
      <c r="E1" s="278"/>
      <c r="F1" s="278"/>
      <c r="G1" s="278"/>
      <c r="J1" s="125" t="str">
        <f>'1'!A5</f>
        <v>PILAR I: Derecho de los Accionistas</v>
      </c>
      <c r="U1" s="97">
        <v>2</v>
      </c>
    </row>
    <row r="2" spans="1:22" ht="15" x14ac:dyDescent="0.2">
      <c r="A2" s="279" t="s">
        <v>21</v>
      </c>
      <c r="B2" s="279"/>
      <c r="C2" s="279"/>
      <c r="D2" s="279"/>
      <c r="E2" s="279"/>
      <c r="F2" s="279"/>
      <c r="G2" s="279"/>
      <c r="J2" s="124" t="s">
        <v>558</v>
      </c>
      <c r="U2" s="97">
        <f>SUM(V:V)</f>
        <v>2</v>
      </c>
    </row>
    <row r="3" spans="1:22" x14ac:dyDescent="0.2">
      <c r="A3" s="280"/>
      <c r="B3" s="280"/>
      <c r="C3" s="281"/>
      <c r="D3" s="129" t="s">
        <v>1</v>
      </c>
      <c r="E3" s="129" t="s">
        <v>2</v>
      </c>
      <c r="F3" s="283" t="s">
        <v>3</v>
      </c>
      <c r="G3" s="283"/>
      <c r="I3" s="80" t="s">
        <v>602</v>
      </c>
    </row>
    <row r="4" spans="1:22" ht="106.5" customHeight="1" x14ac:dyDescent="0.2">
      <c r="A4" s="260" t="s">
        <v>107</v>
      </c>
      <c r="B4" s="261"/>
      <c r="C4" s="262"/>
      <c r="D4" s="128" t="s">
        <v>20</v>
      </c>
      <c r="E4" s="128"/>
      <c r="F4" s="232" t="s">
        <v>811</v>
      </c>
      <c r="G4" s="234"/>
      <c r="I4" s="81" t="str">
        <f>CONCATENATE("(",LEN(F4),")")</f>
        <v>(399)</v>
      </c>
      <c r="J4" s="78" t="str">
        <f>IF(( AND(D4="x",E4="x") ),"(*) Marcar solo un valor: Si o No",IF(AND(E4="x",LEN(F4)=0),"(*) Completar la celda de Explicación",
CONCATENATE("(Si/No) Marcar con 'X' solo uno de los campos. (Explicación) Longitud Máxima de ",Explicacion_LongMaximo," caracteres")))</f>
        <v>(Si/No) Marcar con 'X' solo uno de los campos. (Explicación) Longitud Máxima de 1000 caracteres</v>
      </c>
      <c r="S4" s="96">
        <v>39</v>
      </c>
      <c r="V4" s="98">
        <f>IF( AND(D4="",E4=""),0,IF(AND(E4&lt;&gt;"",F4=""),0,1))</f>
        <v>1</v>
      </c>
    </row>
    <row r="5" spans="1:22" ht="50.25" customHeight="1" x14ac:dyDescent="0.2">
      <c r="A5" s="260" t="s">
        <v>108</v>
      </c>
      <c r="B5" s="261"/>
      <c r="C5" s="262"/>
      <c r="D5" s="128" t="s">
        <v>20</v>
      </c>
      <c r="E5" s="128"/>
      <c r="F5" s="232" t="s">
        <v>812</v>
      </c>
      <c r="G5" s="234"/>
      <c r="I5" s="81" t="str">
        <f>CONCATENATE("(",LEN(F5),")")</f>
        <v>(144)</v>
      </c>
      <c r="J5" s="78"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6">
        <v>40</v>
      </c>
      <c r="V5" s="98">
        <f>IF( AND(D5="",E5=""),0,IF(AND(E5&lt;&gt;"",F5=""),0,1))</f>
        <v>1</v>
      </c>
    </row>
    <row r="6" spans="1:22" x14ac:dyDescent="0.2">
      <c r="A6" s="282"/>
      <c r="B6" s="282"/>
      <c r="C6" s="282"/>
      <c r="D6" s="282"/>
      <c r="E6" s="282"/>
      <c r="F6" s="282"/>
      <c r="G6" s="282"/>
    </row>
    <row r="7" spans="1:22" ht="30.75" customHeight="1" x14ac:dyDescent="0.2">
      <c r="A7" s="282" t="s">
        <v>22</v>
      </c>
      <c r="B7" s="282"/>
      <c r="C7" s="282"/>
      <c r="D7" s="282"/>
      <c r="E7" s="282"/>
      <c r="F7" s="282"/>
      <c r="G7" s="282"/>
    </row>
    <row r="8" spans="1:22" x14ac:dyDescent="0.2">
      <c r="A8" s="287" t="s">
        <v>24</v>
      </c>
      <c r="B8" s="284" t="s">
        <v>23</v>
      </c>
      <c r="C8" s="285"/>
      <c r="D8" s="285"/>
      <c r="E8" s="286"/>
      <c r="F8" s="128"/>
      <c r="S8" s="96">
        <v>126</v>
      </c>
    </row>
    <row r="9" spans="1:22" x14ac:dyDescent="0.2">
      <c r="A9" s="288"/>
      <c r="B9" s="284" t="s">
        <v>25</v>
      </c>
      <c r="C9" s="285"/>
      <c r="D9" s="285"/>
      <c r="E9" s="286"/>
      <c r="F9" s="128"/>
      <c r="S9" s="96">
        <v>127</v>
      </c>
    </row>
    <row r="10" spans="1:22" ht="210" customHeight="1" x14ac:dyDescent="0.2">
      <c r="A10" s="289"/>
      <c r="B10" s="284" t="s">
        <v>26</v>
      </c>
      <c r="C10" s="285"/>
      <c r="D10" s="285"/>
      <c r="E10" s="286"/>
      <c r="F10" s="232" t="s">
        <v>813</v>
      </c>
      <c r="G10" s="234"/>
      <c r="S10" s="96">
        <v>128</v>
      </c>
    </row>
  </sheetData>
  <sheetProtection password="C71F" sheet="1" objects="1" scenarios="1" formatRows="0"/>
  <mergeCells count="15">
    <mergeCell ref="A7:G7"/>
    <mergeCell ref="B8:E8"/>
    <mergeCell ref="B9:E9"/>
    <mergeCell ref="B10:E10"/>
    <mergeCell ref="F10:G10"/>
    <mergeCell ref="A8:A10"/>
    <mergeCell ref="A1:G1"/>
    <mergeCell ref="A2:G2"/>
    <mergeCell ref="A3:C3"/>
    <mergeCell ref="A6:G6"/>
    <mergeCell ref="F3:G3"/>
    <mergeCell ref="A4:C4"/>
    <mergeCell ref="A5:C5"/>
    <mergeCell ref="F5:G5"/>
    <mergeCell ref="F4:G4"/>
  </mergeCells>
  <dataValidations count="3">
    <dataValidation type="textLength" allowBlank="1" showErrorMessage="1" error="Cantidad de caracteres NO valido." sqref="F4:G5">
      <formula1>Explicacion_LongMinimo</formula1>
      <formula2>Explicacion_LongMaximo</formula2>
    </dataValidation>
    <dataValidation type="list" allowBlank="1" showDropDown="1" showInputMessage="1" showErrorMessage="1" error="Valor NO Valido." prompt="Ingrese &quot;X&quot;" sqref="F8:F9">
      <formula1>Respuesta_SINO</formula1>
    </dataValidation>
    <dataValidation type="custom" allowBlank="1" showDropDown="1" showInputMessage="1" showErrorMessage="1" error="Valor NO Válido." prompt="Ingrese &quot;X&quot;" sqref="D4:E5">
      <formula1>COUNTIF(Respuesta_SINO,TRIM(CELL("contenido")))=1</formula1>
    </dataValidation>
  </dataValidations>
  <hyperlinks>
    <hyperlink ref="J2" location="Principal!A1" display="Volver al Indice"/>
  </hyperlinks>
  <pageMargins left="0.7" right="0.7" top="1.3149999999999999"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8"/>
  </sheetPr>
  <dimension ref="A1:V11"/>
  <sheetViews>
    <sheetView topLeftCell="A2" zoomScaleNormal="100" workbookViewId="0">
      <selection activeCell="A6" sqref="A6:F6"/>
    </sheetView>
  </sheetViews>
  <sheetFormatPr baseColWidth="10" defaultRowHeight="12.75" x14ac:dyDescent="0.2"/>
  <cols>
    <col min="1" max="1" width="42.85546875" style="5" customWidth="1"/>
    <col min="2" max="2" width="4.42578125" style="5" customWidth="1"/>
    <col min="3" max="3" width="4.85546875" style="5" customWidth="1"/>
    <col min="4" max="4" width="11.42578125" style="5"/>
    <col min="5" max="5" width="10.42578125" style="5" customWidth="1"/>
    <col min="6" max="6" width="11" style="5" customWidth="1"/>
    <col min="7" max="7" width="1.7109375" style="5" customWidth="1"/>
    <col min="8" max="8" width="5.28515625" style="5" bestFit="1" customWidth="1"/>
    <col min="9" max="9" width="46.140625" style="62" customWidth="1"/>
    <col min="10" max="10" width="3.140625" style="5" customWidth="1"/>
    <col min="11" max="11" width="3.85546875" style="5" customWidth="1"/>
    <col min="12" max="12" width="4" style="5" customWidth="1"/>
    <col min="13" max="13" width="3.85546875" style="5" customWidth="1"/>
    <col min="14" max="14" width="4.140625" style="5" customWidth="1"/>
    <col min="15" max="15" width="2.5703125" style="5" customWidth="1"/>
    <col min="16" max="16" width="3.42578125" style="5" customWidth="1"/>
    <col min="17" max="17" width="4.5703125" style="5" customWidth="1"/>
    <col min="18" max="18" width="5.28515625" style="5" customWidth="1"/>
    <col min="19" max="19" width="4.5703125" style="96" customWidth="1"/>
    <col min="20" max="20" width="6.140625" style="5" customWidth="1"/>
    <col min="21" max="22" width="2.42578125" style="96" customWidth="1"/>
    <col min="23" max="16384" width="11.42578125" style="5"/>
  </cols>
  <sheetData>
    <row r="1" spans="1:22" ht="15" x14ac:dyDescent="0.2">
      <c r="A1" s="258" t="s">
        <v>101</v>
      </c>
      <c r="B1" s="258"/>
      <c r="C1" s="258"/>
      <c r="D1" s="258"/>
      <c r="E1" s="258"/>
      <c r="F1" s="258"/>
      <c r="I1" s="125" t="str">
        <f>'1'!A5</f>
        <v>PILAR I: Derecho de los Accionistas</v>
      </c>
      <c r="U1" s="97">
        <v>2</v>
      </c>
    </row>
    <row r="2" spans="1:22" ht="15" x14ac:dyDescent="0.2">
      <c r="A2" s="259" t="s">
        <v>31</v>
      </c>
      <c r="B2" s="259"/>
      <c r="C2" s="259"/>
      <c r="D2" s="259"/>
      <c r="E2" s="259"/>
      <c r="F2" s="259"/>
      <c r="I2" s="124" t="s">
        <v>558</v>
      </c>
      <c r="U2" s="97">
        <f>SUM(V:V)</f>
        <v>2</v>
      </c>
    </row>
    <row r="3" spans="1:22" ht="23.25" customHeight="1" x14ac:dyDescent="0.2">
      <c r="B3" s="129" t="s">
        <v>1</v>
      </c>
      <c r="C3" s="129" t="s">
        <v>2</v>
      </c>
      <c r="D3" s="292" t="s">
        <v>3</v>
      </c>
      <c r="E3" s="292"/>
      <c r="F3" s="292"/>
      <c r="H3" s="80" t="s">
        <v>602</v>
      </c>
    </row>
    <row r="4" spans="1:22" ht="138" customHeight="1" x14ac:dyDescent="0.2">
      <c r="A4" s="15" t="s">
        <v>104</v>
      </c>
      <c r="B4" s="128" t="s">
        <v>20</v>
      </c>
      <c r="C4" s="128"/>
      <c r="D4" s="232" t="s">
        <v>747</v>
      </c>
      <c r="E4" s="233"/>
      <c r="F4" s="234"/>
      <c r="H4" s="81" t="str">
        <f>CONCATENATE("(",LEN(D4),")")</f>
        <v>(524)</v>
      </c>
      <c r="I4" s="78" t="str">
        <f>IF(( AND(B4="x",C4="x") ),"(*) Marcar solo un valor: Si o No",IF(AND(C4="x",LEN(D4)=0),"(*) Completar la celda de Explicación",
CONCATENATE("(Si/No) Marcar con 'X' solo uno de los campos. (Explicación) Longitud Máxima de ",Explicacion_LongMaximo," caracteres")))</f>
        <v>(Si/No) Marcar con 'X' solo uno de los campos. (Explicación) Longitud Máxima de 1000 caracteres</v>
      </c>
      <c r="S4" s="96">
        <v>41</v>
      </c>
      <c r="V4" s="98">
        <f>IF( AND(B4="",C4=""),0,IF(AND(C4&lt;&gt;"",D4=""),0,1))</f>
        <v>1</v>
      </c>
    </row>
    <row r="5" spans="1:22" ht="60" customHeight="1" x14ac:dyDescent="0.2">
      <c r="A5" s="15" t="s">
        <v>105</v>
      </c>
      <c r="B5" s="128" t="s">
        <v>20</v>
      </c>
      <c r="C5" s="128"/>
      <c r="D5" s="232" t="s">
        <v>720</v>
      </c>
      <c r="E5" s="233"/>
      <c r="F5" s="234"/>
      <c r="H5" s="81" t="str">
        <f>CONCATENATE("(",LEN(D5),")")</f>
        <v>(214)</v>
      </c>
      <c r="I5" s="78"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6">
        <v>42</v>
      </c>
      <c r="V5" s="98">
        <f>IF( AND(B5="",C5=""),0,IF(AND(C5&lt;&gt;"",D5=""),0,1))</f>
        <v>1</v>
      </c>
    </row>
    <row r="6" spans="1:22" x14ac:dyDescent="0.2">
      <c r="A6" s="290"/>
      <c r="B6" s="290"/>
      <c r="C6" s="290"/>
      <c r="D6" s="290"/>
      <c r="E6" s="290"/>
      <c r="F6" s="290"/>
    </row>
    <row r="7" spans="1:22" ht="39" customHeight="1" x14ac:dyDescent="0.2">
      <c r="A7" s="290" t="s">
        <v>106</v>
      </c>
      <c r="B7" s="290"/>
      <c r="C7" s="290"/>
      <c r="D7" s="290"/>
      <c r="E7" s="290"/>
      <c r="F7" s="290"/>
    </row>
    <row r="8" spans="1:22" x14ac:dyDescent="0.2">
      <c r="A8" s="296"/>
      <c r="B8" s="296"/>
      <c r="C8" s="296"/>
      <c r="D8" s="296"/>
      <c r="E8" s="17" t="s">
        <v>1</v>
      </c>
      <c r="F8" s="17" t="s">
        <v>2</v>
      </c>
    </row>
    <row r="9" spans="1:22" ht="30.75" customHeight="1" x14ac:dyDescent="0.2">
      <c r="A9" s="293" t="s">
        <v>102</v>
      </c>
      <c r="B9" s="294"/>
      <c r="C9" s="294"/>
      <c r="D9" s="295"/>
      <c r="E9" s="128"/>
      <c r="F9" s="128"/>
      <c r="I9" s="62" t="str">
        <f>IF(( AND($E$9="x",$F$9="x") ),"(*) Marcar solo un valor: Si o No","")</f>
        <v/>
      </c>
      <c r="S9" s="96">
        <v>129</v>
      </c>
    </row>
    <row r="10" spans="1:22" ht="43.5" customHeight="1" x14ac:dyDescent="0.2">
      <c r="A10" s="293" t="s">
        <v>103</v>
      </c>
      <c r="B10" s="294"/>
      <c r="C10" s="294"/>
      <c r="D10" s="295"/>
      <c r="E10" s="128"/>
      <c r="F10" s="128"/>
      <c r="I10" s="62" t="str">
        <f>IF(( AND($E$10="x",$F$10="x") ),"(*) Marcar solo un valor: Si o No","")</f>
        <v/>
      </c>
      <c r="S10" s="96">
        <v>130</v>
      </c>
    </row>
    <row r="11" spans="1:22" ht="29.25" customHeight="1" x14ac:dyDescent="0.2">
      <c r="A11" s="291" t="s">
        <v>549</v>
      </c>
      <c r="B11" s="291"/>
      <c r="C11" s="291"/>
      <c r="D11" s="291"/>
      <c r="E11" s="291"/>
      <c r="F11" s="291"/>
    </row>
  </sheetData>
  <sheetProtection password="C71F" sheet="1" objects="1" scenarios="1" formatRows="0"/>
  <mergeCells count="11">
    <mergeCell ref="A1:F1"/>
    <mergeCell ref="A2:F2"/>
    <mergeCell ref="A6:F6"/>
    <mergeCell ref="A11:F11"/>
    <mergeCell ref="A7:F7"/>
    <mergeCell ref="D3:F3"/>
    <mergeCell ref="D4:F4"/>
    <mergeCell ref="D5:F5"/>
    <mergeCell ref="A9:D9"/>
    <mergeCell ref="A10:D10"/>
    <mergeCell ref="A8:D8"/>
  </mergeCells>
  <dataValidations count="3">
    <dataValidation type="list" allowBlank="1" showDropDown="1" showInputMessage="1" showErrorMessage="1" error="Valor NO Valido." prompt="Ingrese &quot;X&quot;" sqref="E9:F10">
      <formula1>Respuesta_SINO</formula1>
    </dataValidation>
    <dataValidation type="textLength" allowBlank="1" showErrorMessage="1" error="Cantidad de caracteres NO valido." sqref="D4:F5">
      <formula1>Explicacion_LongMinimo</formula1>
      <formula2>Explicacion_LongMaximo</formula2>
    </dataValidation>
    <dataValidation type="custom" allowBlank="1" showDropDown="1" showInputMessage="1" showErrorMessage="1" error="Valor NO Válido." prompt="Ingrese &quot;X&quot;" sqref="B4:C5">
      <formula1>COUNTIF(Respuesta_SINO,TRIM(CELL("contenido")))=1</formula1>
    </dataValidation>
  </dataValidations>
  <hyperlinks>
    <hyperlink ref="I2" location="Principal!A1" display="Volver al I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sheetPr>
  <dimension ref="A1:V20"/>
  <sheetViews>
    <sheetView topLeftCell="A20" zoomScaleNormal="100" workbookViewId="0">
      <selection activeCell="A20" sqref="A20:H20"/>
    </sheetView>
  </sheetViews>
  <sheetFormatPr baseColWidth="10" defaultRowHeight="12.75" x14ac:dyDescent="0.2"/>
  <cols>
    <col min="1" max="1" width="3.42578125" style="5" customWidth="1"/>
    <col min="2" max="2" width="25.85546875" style="5" customWidth="1"/>
    <col min="3" max="3" width="15" style="5" customWidth="1"/>
    <col min="4" max="4" width="2.85546875" style="5" customWidth="1"/>
    <col min="5" max="5" width="4.5703125" style="5" customWidth="1"/>
    <col min="6" max="6" width="4.7109375" style="5" customWidth="1"/>
    <col min="7" max="7" width="3.140625" style="5" customWidth="1"/>
    <col min="8" max="8" width="26.85546875" style="5" customWidth="1"/>
    <col min="9" max="9" width="1.5703125" style="5" customWidth="1"/>
    <col min="10" max="10" width="5.28515625" style="5" bestFit="1" customWidth="1"/>
    <col min="11" max="11" width="46.7109375" style="62" customWidth="1"/>
    <col min="12" max="12" width="3.5703125" style="5" customWidth="1"/>
    <col min="13" max="13" width="3.7109375" style="5" customWidth="1"/>
    <col min="14" max="14" width="5" style="5" customWidth="1"/>
    <col min="15" max="15" width="5.42578125" style="5" customWidth="1"/>
    <col min="16" max="16" width="4.85546875" style="5" customWidth="1"/>
    <col min="17" max="17" width="4" style="5" customWidth="1"/>
    <col min="18" max="18" width="5.42578125" style="5" customWidth="1"/>
    <col min="19" max="19" width="4.42578125" style="96" customWidth="1"/>
    <col min="20" max="20" width="4.85546875" style="5" customWidth="1"/>
    <col min="21" max="21" width="2.7109375" style="96" customWidth="1"/>
    <col min="22" max="22" width="3" style="96" customWidth="1"/>
    <col min="23" max="16384" width="11.42578125" style="5"/>
  </cols>
  <sheetData>
    <row r="1" spans="1:22" ht="15" x14ac:dyDescent="0.2">
      <c r="A1" s="258" t="s">
        <v>32</v>
      </c>
      <c r="B1" s="258"/>
      <c r="C1" s="258"/>
      <c r="D1" s="258"/>
      <c r="E1" s="258"/>
      <c r="F1" s="258"/>
      <c r="G1" s="258"/>
      <c r="H1" s="258"/>
      <c r="K1" s="125" t="str">
        <f>'1'!A5</f>
        <v>PILAR I: Derecho de los Accionistas</v>
      </c>
      <c r="U1" s="97">
        <v>2</v>
      </c>
    </row>
    <row r="2" spans="1:22" ht="15" customHeight="1" x14ac:dyDescent="0.2">
      <c r="A2" s="259" t="s">
        <v>109</v>
      </c>
      <c r="B2" s="259"/>
      <c r="C2" s="259"/>
      <c r="D2" s="259"/>
      <c r="E2" s="259"/>
      <c r="F2" s="259"/>
      <c r="G2" s="259"/>
      <c r="H2" s="259"/>
      <c r="K2" s="124" t="s">
        <v>558</v>
      </c>
      <c r="U2" s="97">
        <f>SUM(V:V)</f>
        <v>2</v>
      </c>
    </row>
    <row r="3" spans="1:22" x14ac:dyDescent="0.2">
      <c r="A3" s="298"/>
      <c r="B3" s="298"/>
      <c r="C3" s="298"/>
      <c r="D3" s="298"/>
      <c r="E3" s="129" t="s">
        <v>1</v>
      </c>
      <c r="F3" s="129" t="s">
        <v>2</v>
      </c>
      <c r="G3" s="303" t="s">
        <v>3</v>
      </c>
      <c r="H3" s="304"/>
      <c r="J3" s="80" t="s">
        <v>602</v>
      </c>
    </row>
    <row r="4" spans="1:22" ht="225.75" customHeight="1" x14ac:dyDescent="0.2">
      <c r="A4" s="305" t="s">
        <v>110</v>
      </c>
      <c r="B4" s="306"/>
      <c r="C4" s="306"/>
      <c r="D4" s="306"/>
      <c r="E4" s="128" t="s">
        <v>20</v>
      </c>
      <c r="F4" s="128"/>
      <c r="G4" s="232" t="s">
        <v>814</v>
      </c>
      <c r="H4" s="234"/>
      <c r="J4" s="81" t="str">
        <f>CONCATENATE("(",LEN(G4),")")</f>
        <v>(640)</v>
      </c>
      <c r="K4" s="78" t="str">
        <f>IF(( AND(E4="x",F4="x") ),"(*) Marcar solo un valor: Si o No",IF(AND(F4="x",LEN(G4)=0),"(*) Completar la celda de explicación",
CONCATENATE("(Si/No) Marcar con 'X' solo uno de los campos. (Explicación) Longitud Máxima de ",Explicacion_LongMaximo," caracteres")))</f>
        <v>(Si/No) Marcar con 'X' solo uno de los campos. (Explicación) Longitud Máxima de 1000 caracteres</v>
      </c>
      <c r="S4" s="96">
        <v>43</v>
      </c>
      <c r="V4" s="98">
        <f>IF( AND(E4="",F4=""),0,IF(AND(F4&lt;&gt;"",G4=""),0,1))</f>
        <v>1</v>
      </c>
    </row>
    <row r="5" spans="1:22" ht="45.75" customHeight="1" x14ac:dyDescent="0.2">
      <c r="A5" s="307" t="s">
        <v>111</v>
      </c>
      <c r="B5" s="307"/>
      <c r="C5" s="307"/>
      <c r="D5" s="307"/>
      <c r="E5" s="307"/>
      <c r="F5" s="307"/>
      <c r="G5" s="307"/>
      <c r="H5" s="307"/>
    </row>
    <row r="6" spans="1:22" ht="26.25" customHeight="1" x14ac:dyDescent="0.2">
      <c r="B6" s="16" t="s">
        <v>112</v>
      </c>
      <c r="C6" s="16" t="s">
        <v>113</v>
      </c>
      <c r="D6" s="302" t="s">
        <v>114</v>
      </c>
      <c r="E6" s="302"/>
      <c r="F6" s="302"/>
      <c r="G6" s="302"/>
      <c r="H6" s="19"/>
    </row>
    <row r="7" spans="1:22" ht="15.75" x14ac:dyDescent="0.2">
      <c r="B7" s="20" t="s">
        <v>115</v>
      </c>
      <c r="C7" s="128" t="s">
        <v>20</v>
      </c>
      <c r="D7" s="299" t="s">
        <v>20</v>
      </c>
      <c r="E7" s="300"/>
      <c r="F7" s="300"/>
      <c r="G7" s="301"/>
      <c r="H7" s="19"/>
      <c r="S7" s="96">
        <v>131</v>
      </c>
    </row>
    <row r="8" spans="1:22" ht="15.75" x14ac:dyDescent="0.2">
      <c r="B8" s="20" t="s">
        <v>116</v>
      </c>
      <c r="C8" s="128" t="s">
        <v>20</v>
      </c>
      <c r="D8" s="299" t="s">
        <v>20</v>
      </c>
      <c r="E8" s="300"/>
      <c r="F8" s="300"/>
      <c r="G8" s="301"/>
      <c r="H8" s="19"/>
      <c r="S8" s="96">
        <v>132</v>
      </c>
    </row>
    <row r="9" spans="1:22" ht="15.75" x14ac:dyDescent="0.2">
      <c r="B9" s="20" t="s">
        <v>117</v>
      </c>
      <c r="C9" s="128" t="s">
        <v>20</v>
      </c>
      <c r="D9" s="299" t="s">
        <v>20</v>
      </c>
      <c r="E9" s="300"/>
      <c r="F9" s="300"/>
      <c r="G9" s="301"/>
      <c r="H9" s="19"/>
      <c r="S9" s="96">
        <v>133</v>
      </c>
    </row>
    <row r="10" spans="1:22" ht="15.75" x14ac:dyDescent="0.2">
      <c r="B10" s="20" t="s">
        <v>118</v>
      </c>
      <c r="C10" s="128" t="s">
        <v>20</v>
      </c>
      <c r="D10" s="299" t="s">
        <v>20</v>
      </c>
      <c r="E10" s="300"/>
      <c r="F10" s="300"/>
      <c r="G10" s="301"/>
      <c r="H10" s="19"/>
      <c r="S10" s="96">
        <v>134</v>
      </c>
    </row>
    <row r="11" spans="1:22" ht="15.75" x14ac:dyDescent="0.2">
      <c r="B11" s="21" t="s">
        <v>119</v>
      </c>
      <c r="C11" s="128" t="s">
        <v>20</v>
      </c>
      <c r="D11" s="299" t="s">
        <v>20</v>
      </c>
      <c r="E11" s="300"/>
      <c r="F11" s="300"/>
      <c r="G11" s="301"/>
      <c r="H11" s="23"/>
      <c r="S11" s="96">
        <v>135</v>
      </c>
    </row>
    <row r="12" spans="1:22" x14ac:dyDescent="0.2">
      <c r="B12" s="20" t="s">
        <v>120</v>
      </c>
      <c r="C12" s="232" t="s">
        <v>721</v>
      </c>
      <c r="D12" s="233"/>
      <c r="E12" s="233"/>
      <c r="F12" s="233"/>
      <c r="G12" s="233"/>
      <c r="H12" s="234"/>
      <c r="S12" s="96">
        <v>136</v>
      </c>
    </row>
    <row r="13" spans="1:22" s="18" customFormat="1" ht="39" customHeight="1" x14ac:dyDescent="0.25">
      <c r="A13" s="308" t="s">
        <v>121</v>
      </c>
      <c r="B13" s="308"/>
      <c r="C13" s="308"/>
      <c r="D13" s="308"/>
      <c r="E13" s="308"/>
      <c r="F13" s="308"/>
      <c r="G13" s="308"/>
      <c r="H13" s="308"/>
      <c r="J13" s="75"/>
      <c r="K13" s="63"/>
      <c r="S13" s="100"/>
      <c r="U13" s="100"/>
      <c r="V13" s="100"/>
    </row>
    <row r="14" spans="1:22" ht="15" x14ac:dyDescent="0.25">
      <c r="B14" s="293" t="s">
        <v>122</v>
      </c>
      <c r="C14" s="294"/>
      <c r="D14" s="295"/>
      <c r="E14" s="241">
        <v>5</v>
      </c>
      <c r="F14" s="243"/>
      <c r="G14" s="4"/>
      <c r="H14" s="4"/>
      <c r="K14" s="61" t="str">
        <f xml:space="preserve"> IF(AND(AND(ISNUMBER(E14),LEN(E14)&lt;=11)=FALSE,E14&lt;&gt;""),CONCATENATE("Valor No válido en: ",$B$14),""
)</f>
        <v/>
      </c>
      <c r="S14" s="96">
        <v>137</v>
      </c>
    </row>
    <row r="15" spans="1:22" ht="15" customHeight="1" x14ac:dyDescent="0.2">
      <c r="A15" s="297"/>
      <c r="B15" s="297"/>
      <c r="C15" s="297"/>
      <c r="D15" s="297"/>
      <c r="E15" s="297"/>
      <c r="F15" s="297"/>
      <c r="G15" s="297"/>
      <c r="H15" s="297"/>
    </row>
    <row r="16" spans="1:22" x14ac:dyDescent="0.2">
      <c r="A16" s="259" t="s">
        <v>33</v>
      </c>
      <c r="B16" s="259"/>
      <c r="C16" s="259"/>
      <c r="D16" s="259"/>
      <c r="E16" s="259"/>
      <c r="F16" s="259"/>
      <c r="G16" s="259"/>
      <c r="H16" s="259"/>
    </row>
    <row r="17" spans="1:22" x14ac:dyDescent="0.2">
      <c r="E17" s="129" t="s">
        <v>1</v>
      </c>
      <c r="F17" s="129" t="s">
        <v>2</v>
      </c>
      <c r="G17" s="303" t="s">
        <v>3</v>
      </c>
      <c r="H17" s="304"/>
      <c r="J17" s="5" t="s">
        <v>602</v>
      </c>
    </row>
    <row r="18" spans="1:22" ht="300" customHeight="1" x14ac:dyDescent="0.2">
      <c r="A18" s="309" t="s">
        <v>123</v>
      </c>
      <c r="B18" s="309"/>
      <c r="C18" s="309"/>
      <c r="D18" s="309"/>
      <c r="E18" s="128" t="s">
        <v>20</v>
      </c>
      <c r="F18" s="128"/>
      <c r="G18" s="232" t="s">
        <v>816</v>
      </c>
      <c r="H18" s="234"/>
      <c r="J18" s="81" t="str">
        <f>CONCATENATE("(",LEN(G18),")")</f>
        <v>(855)</v>
      </c>
      <c r="K18" s="78" t="str">
        <f>IF(( AND(E18="x",F18="x") ),"(*) Marcar solo un valor: Si o No",IF(AND(F18="x",LEN(G18)=0),"(*) Completar la celda de explicación",
CONCATENATE("(Si/No) Marcar con 'X' solo uno de los campos. (Explicación) Longitud Máxima de ",Explicacion_LongMaximo," caracteres")))</f>
        <v>(Si/No) Marcar con 'X' solo uno de los campos. (Explicación) Longitud Máxima de 1000 caracteres</v>
      </c>
      <c r="S18" s="96">
        <v>44</v>
      </c>
      <c r="V18" s="98">
        <f>IF( AND(E18="",F18=""),0,IF(AND(F18&lt;&gt;"",G18=""),0,1))</f>
        <v>1</v>
      </c>
    </row>
    <row r="19" spans="1:22" ht="45" customHeight="1" x14ac:dyDescent="0.2">
      <c r="A19" s="308" t="s">
        <v>124</v>
      </c>
      <c r="B19" s="308"/>
      <c r="C19" s="308"/>
      <c r="D19" s="308"/>
      <c r="E19" s="308"/>
      <c r="F19" s="308"/>
      <c r="G19" s="308"/>
      <c r="H19" s="308"/>
    </row>
    <row r="20" spans="1:22" ht="41.25" customHeight="1" x14ac:dyDescent="0.2">
      <c r="A20" s="232" t="s">
        <v>815</v>
      </c>
      <c r="B20" s="233"/>
      <c r="C20" s="233"/>
      <c r="D20" s="233"/>
      <c r="E20" s="233"/>
      <c r="F20" s="233"/>
      <c r="G20" s="233"/>
      <c r="H20" s="234"/>
      <c r="S20" s="96">
        <v>138</v>
      </c>
    </row>
  </sheetData>
  <sheetProtection password="C71F" sheet="1" objects="1" scenarios="1" formatRows="0"/>
  <mergeCells count="24">
    <mergeCell ref="G17:H17"/>
    <mergeCell ref="A20:H20"/>
    <mergeCell ref="A5:H5"/>
    <mergeCell ref="G18:H18"/>
    <mergeCell ref="B14:D14"/>
    <mergeCell ref="A13:H13"/>
    <mergeCell ref="A18:D18"/>
    <mergeCell ref="A19:H19"/>
    <mergeCell ref="A1:H1"/>
    <mergeCell ref="A2:H2"/>
    <mergeCell ref="A16:H16"/>
    <mergeCell ref="A15:H15"/>
    <mergeCell ref="A3:D3"/>
    <mergeCell ref="D9:G9"/>
    <mergeCell ref="D10:G10"/>
    <mergeCell ref="D11:G11"/>
    <mergeCell ref="D6:G6"/>
    <mergeCell ref="D7:G7"/>
    <mergeCell ref="D8:G8"/>
    <mergeCell ref="G3:H3"/>
    <mergeCell ref="G4:H4"/>
    <mergeCell ref="A4:D4"/>
    <mergeCell ref="C12:H12"/>
    <mergeCell ref="E14:F14"/>
  </mergeCells>
  <dataValidations count="4">
    <dataValidation type="textLength" allowBlank="1" showErrorMessage="1" error="Cantidad de caracteres NO valido." sqref="G4:H4 G18:H18">
      <formula1>Explicacion_LongMinimo</formula1>
      <formula2>Explicacion_LongMaximo</formula2>
    </dataValidation>
    <dataValidation type="custom" allowBlank="1" showDropDown="1" showInputMessage="1" showErrorMessage="1" error="Valor NO Válido." prompt="Ingrese &quot;X&quot;" sqref="E4:F4 C7:C11 E18:F18">
      <formula1>COUNTIF(Respuesta_SINO,TRIM(CELL("contenido")))=1</formula1>
    </dataValidation>
    <dataValidation type="custom" allowBlank="1" showDropDown="1" showInputMessage="1" showErrorMessage="1" error="Valor NO valido." prompt="Ingrese &quot;X&quot;" sqref="D7:G11">
      <formula1>COUNTIF(Respuesta_SINO,TRIM(CELL("contenido")))=1</formula1>
    </dataValidation>
    <dataValidation type="whole" allowBlank="1" showInputMessage="1" showErrorMessage="1" error="Valor NO Válido." prompt="Ingrese Número" sqref="E14:F14">
      <formula1>Entero_Minimo</formula1>
      <formula2>Entero_Maximo</formula2>
    </dataValidation>
  </dataValidations>
  <hyperlinks>
    <hyperlink ref="K2" location="Principal!A1" display="Volver al Indic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17"/>
  <sheetViews>
    <sheetView topLeftCell="A11" zoomScale="90" zoomScaleNormal="90" workbookViewId="0">
      <selection activeCell="F23" sqref="F23"/>
    </sheetView>
  </sheetViews>
  <sheetFormatPr baseColWidth="10" defaultRowHeight="12.75" x14ac:dyDescent="0.2"/>
  <cols>
    <col min="1" max="1" width="3.7109375" style="5" customWidth="1"/>
    <col min="2" max="2" width="19.42578125" style="5" customWidth="1"/>
    <col min="3" max="3" width="15.5703125" style="5" customWidth="1"/>
    <col min="4" max="4" width="4.28515625" style="5" customWidth="1"/>
    <col min="5" max="5" width="5.140625" style="5" customWidth="1"/>
    <col min="6" max="6" width="5.42578125" style="5" customWidth="1"/>
    <col min="7" max="7" width="15.28515625" style="5" customWidth="1"/>
    <col min="8" max="8" width="15.5703125" style="5" customWidth="1"/>
    <col min="9" max="9" width="1.5703125" style="5" customWidth="1"/>
    <col min="10" max="10" width="5.28515625" style="5" bestFit="1" customWidth="1"/>
    <col min="11" max="11" width="47.42578125" style="62" customWidth="1"/>
    <col min="12" max="12" width="3.85546875" style="5" customWidth="1"/>
    <col min="13" max="13" width="2.7109375" style="5" customWidth="1"/>
    <col min="14" max="14" width="5.42578125" style="5" customWidth="1"/>
    <col min="15" max="15" width="3.5703125" style="5" customWidth="1"/>
    <col min="16" max="16" width="4" style="5" customWidth="1"/>
    <col min="17" max="17" width="4.140625" style="5" customWidth="1"/>
    <col min="18" max="18" width="4.28515625" style="5" customWidth="1"/>
    <col min="19" max="19" width="6.140625" style="96" customWidth="1"/>
    <col min="20" max="20" width="5.140625" style="5" customWidth="1"/>
    <col min="21" max="21" width="3.28515625" style="96" customWidth="1"/>
    <col min="22" max="22" width="3" style="96" customWidth="1"/>
    <col min="23" max="16384" width="11.42578125" style="5"/>
  </cols>
  <sheetData>
    <row r="1" spans="1:22" ht="15" x14ac:dyDescent="0.2">
      <c r="A1" s="258" t="s">
        <v>34</v>
      </c>
      <c r="B1" s="258"/>
      <c r="C1" s="258"/>
      <c r="D1" s="258"/>
      <c r="E1" s="258"/>
      <c r="F1" s="258"/>
      <c r="G1" s="258"/>
      <c r="H1" s="258"/>
      <c r="K1" s="125" t="str">
        <f>'[1]1'!A6</f>
        <v>PILAR I: Derecho de los Accionistas</v>
      </c>
      <c r="U1" s="97">
        <v>2</v>
      </c>
    </row>
    <row r="2" spans="1:22" hidden="1" x14ac:dyDescent="0.2">
      <c r="A2" s="101" t="s">
        <v>884</v>
      </c>
      <c r="B2" s="101" t="s">
        <v>884</v>
      </c>
      <c r="C2" s="101" t="s">
        <v>884</v>
      </c>
      <c r="D2" s="101" t="s">
        <v>884</v>
      </c>
      <c r="E2" s="101" t="s">
        <v>884</v>
      </c>
      <c r="F2" s="101" t="s">
        <v>884</v>
      </c>
      <c r="G2" s="101" t="s">
        <v>884</v>
      </c>
      <c r="H2" s="101" t="s">
        <v>884</v>
      </c>
      <c r="I2" s="101" t="s">
        <v>884</v>
      </c>
      <c r="J2" s="101" t="s">
        <v>884</v>
      </c>
      <c r="K2" s="101" t="s">
        <v>884</v>
      </c>
      <c r="L2" s="101" t="s">
        <v>884</v>
      </c>
      <c r="M2" s="101" t="s">
        <v>884</v>
      </c>
      <c r="N2" s="101" t="s">
        <v>884</v>
      </c>
      <c r="U2" s="97"/>
    </row>
    <row r="3" spans="1:22" ht="15" customHeight="1" x14ac:dyDescent="0.2">
      <c r="A3" s="259" t="s">
        <v>35</v>
      </c>
      <c r="B3" s="259"/>
      <c r="C3" s="259"/>
      <c r="D3" s="259"/>
      <c r="E3" s="259"/>
      <c r="F3" s="259"/>
      <c r="G3" s="259"/>
      <c r="H3" s="259"/>
      <c r="K3" s="124" t="s">
        <v>558</v>
      </c>
      <c r="U3" s="97">
        <f>SUM(V:V)</f>
        <v>2</v>
      </c>
    </row>
    <row r="4" spans="1:22" x14ac:dyDescent="0.2">
      <c r="A4" s="280"/>
      <c r="B4" s="280"/>
      <c r="C4" s="280"/>
      <c r="D4" s="281"/>
      <c r="E4" s="129" t="s">
        <v>1</v>
      </c>
      <c r="F4" s="129" t="s">
        <v>2</v>
      </c>
      <c r="G4" s="292" t="s">
        <v>3</v>
      </c>
      <c r="H4" s="292"/>
      <c r="J4" s="80" t="s">
        <v>602</v>
      </c>
    </row>
    <row r="5" spans="1:22" ht="177.75" customHeight="1" x14ac:dyDescent="0.2">
      <c r="A5" s="309" t="s">
        <v>125</v>
      </c>
      <c r="B5" s="305"/>
      <c r="C5" s="305"/>
      <c r="D5" s="305"/>
      <c r="E5" s="128" t="s">
        <v>20</v>
      </c>
      <c r="F5" s="128"/>
      <c r="G5" s="232" t="s">
        <v>817</v>
      </c>
      <c r="H5" s="234"/>
      <c r="J5" s="81" t="str">
        <f>CONCATENATE("(",LEN(G5),")")</f>
        <v>(511)</v>
      </c>
      <c r="K5" s="78"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6">
        <v>45</v>
      </c>
      <c r="V5" s="98">
        <f>IF( AND(E5="",F5=""),0,IF(AND(F5&lt;&gt;"",G5=""),0,1))</f>
        <v>1</v>
      </c>
    </row>
    <row r="6" spans="1:22" ht="102.75" customHeight="1" x14ac:dyDescent="0.2">
      <c r="A6" s="309" t="s">
        <v>126</v>
      </c>
      <c r="B6" s="305"/>
      <c r="C6" s="305"/>
      <c r="D6" s="305"/>
      <c r="E6" s="128" t="s">
        <v>20</v>
      </c>
      <c r="F6" s="128"/>
      <c r="G6" s="232" t="s">
        <v>748</v>
      </c>
      <c r="H6" s="234"/>
      <c r="J6" s="81" t="str">
        <f>CONCATENATE("(",LEN(G6),")")</f>
        <v>(271)</v>
      </c>
      <c r="K6" s="78"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6">
        <v>46</v>
      </c>
      <c r="V6" s="98">
        <f>IF( AND(E6="",F6=""),0,IF(AND(F6&lt;&gt;"",G6=""),0,1))</f>
        <v>1</v>
      </c>
    </row>
    <row r="7" spans="1:22" ht="27.75" customHeight="1" x14ac:dyDescent="0.2">
      <c r="A7" s="307" t="s">
        <v>127</v>
      </c>
      <c r="B7" s="307"/>
      <c r="C7" s="307"/>
      <c r="D7" s="307"/>
      <c r="E7" s="307"/>
      <c r="F7" s="307"/>
      <c r="G7" s="307"/>
      <c r="H7" s="307"/>
    </row>
    <row r="8" spans="1:22" x14ac:dyDescent="0.2">
      <c r="B8" s="315" t="s">
        <v>128</v>
      </c>
      <c r="C8" s="315"/>
      <c r="D8" s="315"/>
      <c r="E8" s="313">
        <v>44041</v>
      </c>
      <c r="F8" s="313"/>
      <c r="G8" s="313"/>
      <c r="H8" s="313"/>
      <c r="S8" s="96">
        <v>139</v>
      </c>
    </row>
    <row r="9" spans="1:22" ht="192.75" customHeight="1" x14ac:dyDescent="0.2">
      <c r="B9" s="315" t="s">
        <v>550</v>
      </c>
      <c r="C9" s="315"/>
      <c r="D9" s="315"/>
      <c r="E9" s="314" t="s">
        <v>818</v>
      </c>
      <c r="F9" s="314"/>
      <c r="G9" s="314"/>
      <c r="H9" s="314"/>
      <c r="S9" s="96">
        <v>140</v>
      </c>
    </row>
    <row r="10" spans="1:22" ht="39" customHeight="1" x14ac:dyDescent="0.2">
      <c r="A10" s="311" t="s">
        <v>130</v>
      </c>
      <c r="B10" s="311"/>
      <c r="C10" s="311"/>
      <c r="D10" s="311"/>
      <c r="E10" s="311"/>
      <c r="F10" s="311"/>
      <c r="G10" s="311"/>
      <c r="H10" s="311"/>
    </row>
    <row r="11" spans="1:22" ht="15.75" customHeight="1" x14ac:dyDescent="0.2">
      <c r="B11" s="312" t="s">
        <v>134</v>
      </c>
      <c r="C11" s="302" t="s">
        <v>131</v>
      </c>
      <c r="D11" s="302"/>
      <c r="E11" s="302"/>
      <c r="F11" s="302"/>
      <c r="G11" s="302"/>
      <c r="H11" s="302"/>
    </row>
    <row r="12" spans="1:22" ht="19.5" customHeight="1" x14ac:dyDescent="0.2">
      <c r="B12" s="312"/>
      <c r="C12" s="302" t="s">
        <v>132</v>
      </c>
      <c r="D12" s="302"/>
      <c r="E12" s="302"/>
      <c r="F12" s="302"/>
      <c r="G12" s="302" t="s">
        <v>133</v>
      </c>
      <c r="H12" s="302"/>
    </row>
    <row r="13" spans="1:22" ht="20.25" customHeight="1" x14ac:dyDescent="0.2">
      <c r="B13" s="312"/>
      <c r="C13" s="212" t="s">
        <v>135</v>
      </c>
      <c r="D13" s="302" t="s">
        <v>136</v>
      </c>
      <c r="E13" s="302"/>
      <c r="F13" s="302"/>
      <c r="G13" s="212" t="s">
        <v>135</v>
      </c>
      <c r="H13" s="212" t="s">
        <v>136</v>
      </c>
      <c r="J13" s="86" t="s">
        <v>608</v>
      </c>
      <c r="K13" s="88" t="s">
        <v>609</v>
      </c>
      <c r="S13" s="96">
        <v>141</v>
      </c>
    </row>
    <row r="14" spans="1:22" ht="15.75" customHeight="1" x14ac:dyDescent="0.2">
      <c r="B14" s="496" t="s">
        <v>685</v>
      </c>
      <c r="C14" s="497">
        <v>0</v>
      </c>
      <c r="D14" s="498"/>
      <c r="E14" s="498"/>
      <c r="F14" s="498"/>
      <c r="G14" s="497">
        <v>0</v>
      </c>
      <c r="H14" s="213"/>
      <c r="K14" s="61"/>
    </row>
    <row r="15" spans="1:22" ht="15.75" customHeight="1" x14ac:dyDescent="0.2">
      <c r="B15" s="496" t="s">
        <v>890</v>
      </c>
      <c r="C15" s="499">
        <v>1795814.64</v>
      </c>
      <c r="D15" s="498"/>
      <c r="E15" s="498"/>
      <c r="F15" s="498"/>
      <c r="G15" s="499">
        <v>2091287.37</v>
      </c>
      <c r="H15" s="213"/>
      <c r="K15" s="61"/>
    </row>
    <row r="16" spans="1:22" ht="112.5" customHeight="1" x14ac:dyDescent="0.2">
      <c r="B16" s="220" t="s">
        <v>891</v>
      </c>
      <c r="C16" s="213"/>
      <c r="D16" s="310"/>
      <c r="E16" s="310"/>
      <c r="F16" s="310"/>
      <c r="G16" s="213"/>
      <c r="H16" s="213"/>
      <c r="K16" s="61"/>
    </row>
    <row r="17" spans="10:19" ht="22.5" x14ac:dyDescent="0.2">
      <c r="J17" s="87" t="s">
        <v>610</v>
      </c>
      <c r="K17" s="88" t="s">
        <v>611</v>
      </c>
      <c r="S17" s="96">
        <v>0</v>
      </c>
    </row>
  </sheetData>
  <sheetProtection password="C71F" sheet="1" objects="1" scenarios="1" formatCells="0" formatRows="0" insertRows="0"/>
  <dataConsolidate/>
  <mergeCells count="22">
    <mergeCell ref="B9:D9"/>
    <mergeCell ref="E9:H9"/>
    <mergeCell ref="A1:H1"/>
    <mergeCell ref="A3:H3"/>
    <mergeCell ref="A4:D4"/>
    <mergeCell ref="G4:H4"/>
    <mergeCell ref="A5:D5"/>
    <mergeCell ref="G5:H5"/>
    <mergeCell ref="A6:D6"/>
    <mergeCell ref="G6:H6"/>
    <mergeCell ref="A7:H7"/>
    <mergeCell ref="B8:D8"/>
    <mergeCell ref="E8:H8"/>
    <mergeCell ref="D14:F14"/>
    <mergeCell ref="D15:F15"/>
    <mergeCell ref="D16:F16"/>
    <mergeCell ref="A10:H10"/>
    <mergeCell ref="B11:B13"/>
    <mergeCell ref="C11:H11"/>
    <mergeCell ref="C12:F12"/>
    <mergeCell ref="G12:H12"/>
    <mergeCell ref="D13:F13"/>
  </mergeCells>
  <dataValidations count="4">
    <dataValidation type="decimal" allowBlank="1" showInputMessage="1" showErrorMessage="1" error="Valor NO Válido." prompt="Ingrese Número" sqref="C16 C14 D14:F16 H14:H16 G14 G16">
      <formula1>Decimal2_Minimo</formula1>
      <formula2>Decimal2_Maximo</formula2>
    </dataValidation>
    <dataValidation type="custom" allowBlank="1" showDropDown="1" showInputMessage="1" showErrorMessage="1" error="Valor NO Válido." prompt="Ingrese &quot;X&quot;" sqref="E5:F6">
      <formula1>COUNTIF(Respuesta_SINO,TRIM(CELL("contents")))=1</formula1>
    </dataValidation>
    <dataValidation type="date" allowBlank="1" showInputMessage="1" showErrorMessage="1" error="Fecha No Valida" prompt="(dd/mm/yyyy)" sqref="E8:H8">
      <formula1>Fecha_Minimo</formula1>
      <formula2>Fecha_Maximo</formula2>
    </dataValidation>
    <dataValidation type="textLength" allowBlank="1" showErrorMessage="1" error="Cantidad de caracteres NO valido." sqref="G5:H6">
      <formula1>Explicacion_LongMinimo</formula1>
      <formula2>Explicacion_LongMaximo</formula2>
    </dataValidation>
  </dataValidations>
  <hyperlinks>
    <hyperlink ref="K3" location="Principal!A1" display="Volver al Indic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8"/>
  </sheetPr>
  <dimension ref="A1:V10"/>
  <sheetViews>
    <sheetView zoomScaleNormal="100" workbookViewId="0">
      <selection activeCell="J11" sqref="J11"/>
    </sheetView>
  </sheetViews>
  <sheetFormatPr baseColWidth="10" defaultRowHeight="12.75" x14ac:dyDescent="0.2"/>
  <cols>
    <col min="1" max="1" width="32.5703125" style="5" customWidth="1"/>
    <col min="2" max="2" width="10.42578125" style="5" customWidth="1"/>
    <col min="3" max="3" width="5" style="5" customWidth="1"/>
    <col min="4" max="4" width="5.28515625" style="5" customWidth="1"/>
    <col min="5" max="5" width="9.7109375" style="5" customWidth="1"/>
    <col min="6" max="6" width="12" style="5" customWidth="1"/>
    <col min="7" max="7" width="12.140625" style="5" customWidth="1"/>
    <col min="8" max="8" width="1.140625" style="5" customWidth="1"/>
    <col min="9" max="9" width="5.28515625" style="5" bestFit="1" customWidth="1"/>
    <col min="10" max="10" width="45.85546875" style="62" customWidth="1"/>
    <col min="11" max="12" width="2.42578125" style="5" customWidth="1"/>
    <col min="13" max="13" width="3" style="5" customWidth="1"/>
    <col min="14" max="14" width="4.5703125" style="5" customWidth="1"/>
    <col min="15" max="15" width="5" style="5" customWidth="1"/>
    <col min="16" max="16" width="3.85546875" style="5" customWidth="1"/>
    <col min="17" max="17" width="3.5703125" style="5" customWidth="1"/>
    <col min="18" max="18" width="5.140625" style="5" customWidth="1"/>
    <col min="19" max="19" width="4.7109375" style="96" customWidth="1"/>
    <col min="20" max="20" width="6.140625" style="5" customWidth="1"/>
    <col min="21" max="22" width="2.7109375" style="96" customWidth="1"/>
    <col min="23" max="16384" width="11.42578125" style="5"/>
  </cols>
  <sheetData>
    <row r="1" spans="1:22" ht="15" x14ac:dyDescent="0.2">
      <c r="A1" s="278" t="s">
        <v>36</v>
      </c>
      <c r="B1" s="278"/>
      <c r="C1" s="278"/>
      <c r="D1" s="278"/>
      <c r="E1" s="278"/>
      <c r="F1" s="278"/>
      <c r="G1" s="278"/>
      <c r="J1" s="125" t="str">
        <f>'1'!A5</f>
        <v>PILAR I: Derecho de los Accionistas</v>
      </c>
      <c r="U1" s="97">
        <v>1</v>
      </c>
    </row>
    <row r="2" spans="1:22" ht="15" customHeight="1" x14ac:dyDescent="0.2">
      <c r="A2" s="259" t="s">
        <v>37</v>
      </c>
      <c r="B2" s="259"/>
      <c r="C2" s="259"/>
      <c r="D2" s="259"/>
      <c r="E2" s="259"/>
      <c r="F2" s="259"/>
      <c r="G2" s="259"/>
      <c r="J2" s="124" t="s">
        <v>558</v>
      </c>
      <c r="U2" s="97">
        <f>SUM(V:V)</f>
        <v>1</v>
      </c>
    </row>
    <row r="3" spans="1:22" x14ac:dyDescent="0.2">
      <c r="A3" s="298"/>
      <c r="B3" s="298"/>
      <c r="C3" s="129" t="s">
        <v>1</v>
      </c>
      <c r="D3" s="129" t="s">
        <v>2</v>
      </c>
      <c r="E3" s="292" t="s">
        <v>3</v>
      </c>
      <c r="F3" s="292"/>
      <c r="G3" s="292"/>
      <c r="I3" s="80" t="s">
        <v>602</v>
      </c>
    </row>
    <row r="4" spans="1:22" ht="87.75" customHeight="1" x14ac:dyDescent="0.2">
      <c r="A4" s="305" t="s">
        <v>137</v>
      </c>
      <c r="B4" s="317"/>
      <c r="C4" s="128" t="s">
        <v>20</v>
      </c>
      <c r="D4" s="128"/>
      <c r="E4" s="232" t="s">
        <v>749</v>
      </c>
      <c r="F4" s="233"/>
      <c r="G4" s="234"/>
      <c r="I4" s="81" t="str">
        <f>CONCATENATE("(",LEN(E4),")")</f>
        <v>(220)</v>
      </c>
      <c r="J4" s="78" t="str">
        <f>IF(( AND(C4="x",D4="x") ),"(*) Marcar solo un valor: Si o No",IF(AND(D4="x",LEN(E4)=0),"(*) Completar la celda de explicación",
CONCATENATE("(Si/No) Marcar con 'X' solo uno de los campos. (Explicación) Longitud Máxima de ",Explicacion_LongMaximo," caracteres")))</f>
        <v>(Si/No) Marcar con 'X' solo uno de los campos. (Explicación) Longitud Máxima de 1000 caracteres</v>
      </c>
      <c r="S4" s="96">
        <v>47</v>
      </c>
      <c r="V4" s="98">
        <f>IF( AND(C4="",D4=""),0,IF(AND(D4&lt;&gt;"",E4=""),0,1))</f>
        <v>1</v>
      </c>
    </row>
    <row r="5" spans="1:22" ht="24.75" customHeight="1" x14ac:dyDescent="0.2">
      <c r="A5" s="308" t="s">
        <v>138</v>
      </c>
      <c r="B5" s="308"/>
      <c r="C5" s="308"/>
      <c r="D5" s="308"/>
      <c r="E5" s="308"/>
      <c r="F5" s="308"/>
      <c r="G5" s="308"/>
    </row>
    <row r="6" spans="1:22" ht="15.75" customHeight="1" x14ac:dyDescent="0.2">
      <c r="A6" s="296"/>
      <c r="B6" s="296"/>
      <c r="C6" s="296"/>
      <c r="D6" s="296"/>
      <c r="E6" s="296"/>
      <c r="F6" s="17" t="s">
        <v>1</v>
      </c>
      <c r="G6" s="17" t="s">
        <v>2</v>
      </c>
    </row>
    <row r="7" spans="1:22" ht="13.5" customHeight="1" x14ac:dyDescent="0.2">
      <c r="A7" s="315" t="s">
        <v>139</v>
      </c>
      <c r="B7" s="315"/>
      <c r="C7" s="315"/>
      <c r="D7" s="315"/>
      <c r="E7" s="315"/>
      <c r="F7" s="128"/>
      <c r="G7" s="128" t="s">
        <v>20</v>
      </c>
      <c r="J7" s="62" t="str">
        <f>IF(( AND($F$7="x",$G$7="x") ),"(*) Marcar solo un valor: Si o No","")</f>
        <v/>
      </c>
      <c r="S7" s="96">
        <v>142</v>
      </c>
    </row>
    <row r="8" spans="1:22" ht="27.75" customHeight="1" x14ac:dyDescent="0.2">
      <c r="A8" s="315" t="s">
        <v>140</v>
      </c>
      <c r="B8" s="315"/>
      <c r="C8" s="315"/>
      <c r="D8" s="315"/>
      <c r="E8" s="315"/>
      <c r="F8" s="128"/>
      <c r="G8" s="128" t="s">
        <v>20</v>
      </c>
      <c r="J8" s="62" t="str">
        <f>IF(( AND($F$8="x",$G$8="x") ),"(*) Marcar solo un valor: Si o No","")</f>
        <v/>
      </c>
      <c r="S8" s="96">
        <v>143</v>
      </c>
    </row>
    <row r="9" spans="1:22" ht="28.5" customHeight="1" x14ac:dyDescent="0.2">
      <c r="A9" s="315" t="s">
        <v>141</v>
      </c>
      <c r="B9" s="315"/>
      <c r="C9" s="315"/>
      <c r="D9" s="315"/>
      <c r="E9" s="315"/>
      <c r="F9" s="128"/>
      <c r="G9" s="128" t="s">
        <v>20</v>
      </c>
      <c r="J9" s="62" t="str">
        <f>IF(( AND($F$9="x",$G$9="x") ),"(*) Marcar solo un valor: Si o No","")</f>
        <v/>
      </c>
      <c r="S9" s="96">
        <v>144</v>
      </c>
    </row>
    <row r="10" spans="1:22" x14ac:dyDescent="0.2">
      <c r="A10" s="103" t="s">
        <v>142</v>
      </c>
      <c r="B10" s="273"/>
      <c r="C10" s="318"/>
      <c r="D10" s="318"/>
      <c r="E10" s="318"/>
      <c r="F10" s="318"/>
      <c r="G10" s="274"/>
      <c r="S10" s="96">
        <v>145</v>
      </c>
    </row>
  </sheetData>
  <sheetProtection password="C71F" sheet="1" objects="1" scenarios="1" formatRows="0"/>
  <mergeCells count="12">
    <mergeCell ref="B10:G10"/>
    <mergeCell ref="A6:E6"/>
    <mergeCell ref="A7:E7"/>
    <mergeCell ref="A8:E8"/>
    <mergeCell ref="A9:E9"/>
    <mergeCell ref="A1:G1"/>
    <mergeCell ref="A2:G2"/>
    <mergeCell ref="A3:B3"/>
    <mergeCell ref="A5:G5"/>
    <mergeCell ref="E3:G3"/>
    <mergeCell ref="E4:G4"/>
    <mergeCell ref="A4:B4"/>
  </mergeCells>
  <dataValidations count="2">
    <dataValidation type="textLength" allowBlank="1" showErrorMessage="1" error="Cantidad de caracteres NO valido." sqref="E4:G4">
      <formula1>Explicacion_LongMinimo</formula1>
      <formula2>Explicacion_LongMaximo</formula2>
    </dataValidation>
    <dataValidation type="custom" allowBlank="1" showDropDown="1" showInputMessage="1" showErrorMessage="1" error="Valor NO Válido." prompt="Ingrese &quot;X&quot;" sqref="C4:D4 F7:G9">
      <formula1>COUNTIF(Respuesta_SINO,TRIM(CELL("contenido")))=1</formula1>
    </dataValidation>
  </dataValidations>
  <hyperlinks>
    <hyperlink ref="J2" location="Principal!A1" display="Volver al I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8"/>
  </sheetPr>
  <dimension ref="A1:V8"/>
  <sheetViews>
    <sheetView zoomScaleNormal="100" workbookViewId="0">
      <selection activeCell="B7" sqref="B7:C7"/>
    </sheetView>
  </sheetViews>
  <sheetFormatPr baseColWidth="10" defaultRowHeight="12.75" x14ac:dyDescent="0.2"/>
  <cols>
    <col min="1" max="1" width="46.85546875" style="5" customWidth="1"/>
    <col min="2" max="2" width="4.7109375" style="5" customWidth="1"/>
    <col min="3" max="3" width="4.5703125" style="5" customWidth="1"/>
    <col min="4" max="4" width="24.140625" style="5" customWidth="1"/>
    <col min="5" max="5" width="4.28515625" style="5" customWidth="1"/>
    <col min="6" max="6" width="1.5703125" style="5" customWidth="1"/>
    <col min="7" max="7" width="5.28515625" style="5" bestFit="1" customWidth="1"/>
    <col min="8" max="8" width="46.5703125" style="62" customWidth="1"/>
    <col min="9" max="11" width="3.7109375" style="5" customWidth="1"/>
    <col min="12" max="18" width="2.42578125" style="5" customWidth="1"/>
    <col min="19" max="19" width="4" style="96" bestFit="1" customWidth="1"/>
    <col min="20" max="20" width="8.28515625" style="5" customWidth="1"/>
    <col min="21" max="21" width="2.5703125" style="96" customWidth="1"/>
    <col min="22" max="22" width="2.7109375" style="96" customWidth="1"/>
    <col min="23" max="16384" width="11.42578125" style="5"/>
  </cols>
  <sheetData>
    <row r="1" spans="1:22" ht="15" x14ac:dyDescent="0.2">
      <c r="A1" s="258" t="s">
        <v>38</v>
      </c>
      <c r="B1" s="258"/>
      <c r="C1" s="258"/>
      <c r="D1" s="258"/>
      <c r="E1" s="258"/>
      <c r="H1" s="125" t="str">
        <f>'1'!A5</f>
        <v>PILAR I: Derecho de los Accionistas</v>
      </c>
      <c r="U1" s="97">
        <v>2</v>
      </c>
    </row>
    <row r="2" spans="1:22" ht="15" customHeight="1" x14ac:dyDescent="0.2">
      <c r="A2" s="259" t="s">
        <v>39</v>
      </c>
      <c r="B2" s="259"/>
      <c r="C2" s="259"/>
      <c r="D2" s="259"/>
      <c r="E2" s="259"/>
      <c r="H2" s="124" t="s">
        <v>558</v>
      </c>
      <c r="U2" s="97">
        <f>SUM(V:V)</f>
        <v>2</v>
      </c>
    </row>
    <row r="3" spans="1:22" x14ac:dyDescent="0.2">
      <c r="B3" s="129" t="s">
        <v>1</v>
      </c>
      <c r="C3" s="129" t="s">
        <v>2</v>
      </c>
      <c r="D3" s="292" t="s">
        <v>3</v>
      </c>
      <c r="E3" s="292"/>
      <c r="G3" s="80" t="s">
        <v>602</v>
      </c>
    </row>
    <row r="4" spans="1:22" ht="90.75" customHeight="1" x14ac:dyDescent="0.2">
      <c r="A4" s="15" t="s">
        <v>143</v>
      </c>
      <c r="B4" s="128" t="s">
        <v>20</v>
      </c>
      <c r="C4" s="128"/>
      <c r="D4" s="314" t="s">
        <v>671</v>
      </c>
      <c r="E4" s="314"/>
      <c r="G4" s="81" t="str">
        <f>CONCATENATE("(",LEN(D4),")")</f>
        <v>(74)</v>
      </c>
      <c r="H4" s="78" t="str">
        <f>IF(( AND(B4="x",C4="x") ),"(*) Marcar solo un valor: Si o No",IF(AND(C4="x",LEN(D4)=0),"(*) Completar la celda de explicación",
CONCATENATE("(Si/No) Marcar con 'X' solo uno de los campos. (Explicación) Longitud Máxima de ",Explicacion_LongMaximo," caracteres")))</f>
        <v>(Si/No) Marcar con 'X' solo uno de los campos. (Explicación) Longitud Máxima de 1000 caracteres</v>
      </c>
      <c r="S4" s="96">
        <v>48</v>
      </c>
      <c r="V4" s="98">
        <f>IF( AND(B4="",C4=""),0,IF(AND(C4&lt;&gt;"",D4=""),0,1))</f>
        <v>1</v>
      </c>
    </row>
    <row r="5" spans="1:22" ht="57" customHeight="1" x14ac:dyDescent="0.2">
      <c r="A5" s="15" t="s">
        <v>144</v>
      </c>
      <c r="B5" s="128" t="s">
        <v>20</v>
      </c>
      <c r="C5" s="128"/>
      <c r="D5" s="314" t="s">
        <v>671</v>
      </c>
      <c r="E5" s="314"/>
      <c r="G5" s="81" t="str">
        <f>CONCATENATE("(",LEN(D5),")")</f>
        <v>(74)</v>
      </c>
      <c r="H5" s="78"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6">
        <v>49</v>
      </c>
      <c r="V5" s="98">
        <f>IF( AND(B5="",C5=""),0,IF(AND(C5&lt;&gt;"",D5=""),0,1))</f>
        <v>1</v>
      </c>
    </row>
    <row r="6" spans="1:22" ht="39.75" customHeight="1" x14ac:dyDescent="0.2">
      <c r="A6" s="307" t="s">
        <v>145</v>
      </c>
      <c r="B6" s="307"/>
      <c r="C6" s="307"/>
      <c r="D6" s="307"/>
      <c r="E6" s="307"/>
    </row>
    <row r="7" spans="1:22" ht="15" x14ac:dyDescent="0.25">
      <c r="A7" s="103" t="s">
        <v>146</v>
      </c>
      <c r="B7" s="241"/>
      <c r="C7" s="243"/>
      <c r="D7" s="4"/>
      <c r="E7" s="4"/>
      <c r="H7" s="61" t="str">
        <f xml:space="preserve"> IF(AND(AND(ISNUMBER(B7),LEN(B7)&lt;=11)=FALSE,B7&lt;&gt;""),CONCATENATE("Valor No válido en: ",$A$7),""
)</f>
        <v/>
      </c>
      <c r="S7" s="96">
        <v>146</v>
      </c>
    </row>
    <row r="8" spans="1:22" ht="15" x14ac:dyDescent="0.25">
      <c r="A8" s="103" t="s">
        <v>147</v>
      </c>
      <c r="B8" s="241"/>
      <c r="C8" s="243"/>
      <c r="D8" s="4"/>
      <c r="E8" s="4"/>
      <c r="H8" s="61" t="str">
        <f xml:space="preserve"> IF(AND(AND(ISNUMBER(B8),LEN(B8)&lt;=11)=FALSE,B8&lt;&gt;""),CONCATENATE("Valor No válido en: ",$A$8),""
)</f>
        <v/>
      </c>
      <c r="S8" s="96">
        <v>147</v>
      </c>
    </row>
  </sheetData>
  <sheetProtection password="C71F" sheet="1" objects="1" scenarios="1" formatRows="0"/>
  <mergeCells count="8">
    <mergeCell ref="A2:E2"/>
    <mergeCell ref="A1:E1"/>
    <mergeCell ref="A6:E6"/>
    <mergeCell ref="B7:C7"/>
    <mergeCell ref="B8:C8"/>
    <mergeCell ref="D3:E3"/>
    <mergeCell ref="D4:E4"/>
    <mergeCell ref="D5:E5"/>
  </mergeCells>
  <dataValidations count="3">
    <dataValidation type="textLength" allowBlank="1" showErrorMessage="1" error="Cantidad de caracteres NO valido." sqref="D4:D5">
      <formula1>Explicacion_LongMinimo</formula1>
      <formula2>Explicacion_LongMaximo</formula2>
    </dataValidation>
    <dataValidation type="custom" allowBlank="1" showDropDown="1" showInputMessage="1" showErrorMessage="1" error="Valor NO Válido." prompt="Ingrese &quot;X&quot;" sqref="B4:C5">
      <formula1>COUNTIF(Respuesta_SINO,TRIM(CELL("contenido")))=1</formula1>
    </dataValidation>
    <dataValidation type="whole" allowBlank="1" showInputMessage="1" showErrorMessage="1" error="Valor NO Válido." prompt="Ingrese Número" sqref="B7:C8">
      <formula1>Entero_Minimo</formula1>
      <formula2>Entero_Maximo</formula2>
    </dataValidation>
  </dataValidations>
  <hyperlinks>
    <hyperlink ref="H2" location="Principal!A1" display="Volver al Indic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44</vt:i4>
      </vt:variant>
    </vt:vector>
  </HeadingPairs>
  <TitlesOfParts>
    <vt:vector size="81"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Hoja1</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JOrtiz</dc:creator>
  <cp:lastModifiedBy>Jimenez Alfonso</cp:lastModifiedBy>
  <cp:lastPrinted>2018-03-19T20:28:56Z</cp:lastPrinted>
  <dcterms:created xsi:type="dcterms:W3CDTF">2014-10-06T22:57:50Z</dcterms:created>
  <dcterms:modified xsi:type="dcterms:W3CDTF">2021-03-03T20:39:29Z</dcterms:modified>
</cp:coreProperties>
</file>